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2920" windowHeight="8490" firstSheet="4" activeTab="5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principali_entrate_tributarie" sheetId="8" r:id="rId6"/>
    <sheet name="principali_entrate_da_trasferim" sheetId="9" r:id="rId7"/>
    <sheet name="principali_entrate_extratributa" sheetId="10" r:id="rId8"/>
    <sheet name="principali_entrate_in_conto_cap" sheetId="11" r:id="rId9"/>
    <sheet name="entrate_in_conto_capitale_-_rid" sheetId="20" r:id="rId10"/>
    <sheet name="entrate_in_conto_capitale_-_acc" sheetId="2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principali_spese_per_investimen" sheetId="17" r:id="rId17"/>
    <sheet name="equilibri_di_bilancio" sheetId="18" r:id="rId18"/>
    <sheet name="entità_mutui" sheetId="19" r:id="rId19"/>
  </sheets>
  <calcPr calcId="125725"/>
</workbook>
</file>

<file path=xl/calcChain.xml><?xml version="1.0" encoding="utf-8"?>
<calcChain xmlns="http://schemas.openxmlformats.org/spreadsheetml/2006/main">
  <c r="J60" i="18"/>
  <c r="K60"/>
  <c r="J58"/>
  <c r="K58"/>
  <c r="J57"/>
  <c r="K57"/>
  <c r="J56"/>
  <c r="K56"/>
  <c r="J55"/>
  <c r="K55"/>
  <c r="I60"/>
  <c r="I59"/>
  <c r="I58"/>
  <c r="I57"/>
  <c r="I56"/>
  <c r="I55"/>
  <c r="E62"/>
  <c r="F62"/>
  <c r="E58"/>
  <c r="F58"/>
  <c r="E57"/>
  <c r="F57"/>
  <c r="E56"/>
  <c r="F56"/>
  <c r="E55"/>
  <c r="F55"/>
  <c r="D62"/>
  <c r="D60"/>
  <c r="D59"/>
  <c r="D58"/>
  <c r="D57"/>
  <c r="D56"/>
  <c r="D55"/>
  <c r="G10" i="21" l="1"/>
  <c r="H10"/>
  <c r="F10"/>
  <c r="G10" i="20"/>
  <c r="H10"/>
  <c r="F10"/>
  <c r="C10" i="19"/>
  <c r="F16" i="18"/>
  <c r="E16"/>
  <c r="F11" i="16"/>
  <c r="E11"/>
  <c r="F13" i="15"/>
  <c r="E13"/>
  <c r="J64" i="18"/>
  <c r="K64"/>
  <c r="I64"/>
  <c r="E64"/>
  <c r="F64"/>
  <c r="D64"/>
  <c r="J44"/>
  <c r="K44"/>
  <c r="I44"/>
  <c r="E44"/>
  <c r="F44"/>
  <c r="D44"/>
  <c r="M44" l="1"/>
  <c r="D10" i="19"/>
  <c r="O44" i="18"/>
  <c r="N44"/>
  <c r="O64"/>
  <c r="N64"/>
  <c r="M64"/>
  <c r="J36"/>
  <c r="K36"/>
  <c r="I36"/>
  <c r="E36"/>
  <c r="N36" s="1"/>
  <c r="F36"/>
  <c r="O36" s="1"/>
  <c r="D36"/>
  <c r="M36" s="1"/>
  <c r="J28"/>
  <c r="K28"/>
  <c r="I28"/>
  <c r="J16"/>
  <c r="K16"/>
  <c r="I16"/>
  <c r="E28"/>
  <c r="F28"/>
  <c r="O28" s="1"/>
  <c r="D28"/>
  <c r="D16"/>
  <c r="E10" i="17"/>
  <c r="F10"/>
  <c r="D10"/>
  <c r="D11" i="16"/>
  <c r="D13" i="15"/>
  <c r="D16" i="14"/>
  <c r="E16"/>
  <c r="C16"/>
  <c r="E22" i="13"/>
  <c r="F22"/>
  <c r="D22"/>
  <c r="E12" i="12"/>
  <c r="F12"/>
  <c r="D12"/>
  <c r="E10" i="19" l="1"/>
  <c r="M28" i="18"/>
  <c r="N16"/>
  <c r="N28"/>
  <c r="M16"/>
  <c r="O16"/>
  <c r="G11" i="11"/>
  <c r="H11"/>
  <c r="F11"/>
  <c r="H12" i="8"/>
  <c r="G12"/>
  <c r="F12"/>
  <c r="H10" i="9"/>
  <c r="G10"/>
  <c r="F10"/>
  <c r="H13" i="10"/>
  <c r="G13"/>
  <c r="F13"/>
  <c r="G11" i="5"/>
  <c r="F11"/>
  <c r="E11"/>
  <c r="G11" i="4"/>
  <c r="F11"/>
  <c r="E11"/>
  <c r="G11" i="3"/>
  <c r="F11"/>
  <c r="E11"/>
  <c r="F15" i="1"/>
  <c r="E15"/>
  <c r="D15"/>
  <c r="G10" i="2"/>
  <c r="F10"/>
  <c r="E10"/>
  <c r="F10" i="19" l="1"/>
  <c r="G10" l="1"/>
</calcChain>
</file>

<file path=xl/sharedStrings.xml><?xml version="1.0" encoding="utf-8"?>
<sst xmlns="http://schemas.openxmlformats.org/spreadsheetml/2006/main" count="293" uniqueCount="153">
  <si>
    <t>TITOLO</t>
  </si>
  <si>
    <t>TOTALE</t>
  </si>
  <si>
    <t>STANZIAMENTI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</si>
  <si>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</si>
  <si>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</si>
  <si>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</si>
  <si>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</si>
  <si>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</si>
  <si>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</si>
  <si>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</si>
  <si>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</si>
  <si>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</si>
  <si>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</si>
  <si>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</si>
  <si>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</si>
  <si>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</si>
  <si>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</si>
  <si>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</si>
  <si>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</si>
  <si>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</si>
  <si>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</si>
  <si>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</si>
  <si>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</si>
  <si>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</si>
  <si>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</si>
  <si>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</si>
  <si>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</si>
  <si>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</si>
  <si>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</si>
  <si>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</si>
  <si>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</si>
  <si>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</si>
  <si>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</si>
  <si>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</si>
  <si>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</si>
  <si>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</si>
  <si>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IMU</t>
  </si>
  <si>
    <t>TARI</t>
  </si>
  <si>
    <t>TASI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</si>
  <si>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</si>
  <si>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</si>
  <si>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</si>
  <si>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</si>
  <si>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</si>
  <si>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</si>
  <si>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</si>
  <si>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</si>
  <si>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</si>
  <si>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</si>
  <si>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</si>
  <si>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</si>
  <si>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</si>
  <si>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SERVIZI ISTITUZIONALI, GENERALI E DI GESTIONE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</si>
  <si>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</si>
  <si>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</si>
  <si>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</si>
  <si>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</si>
  <si>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</si>
  <si>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</si>
  <si>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</si>
  <si>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</si>
  <si>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</si>
  <si>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SVILUPPO ECONOMICO E COMPETITIVITA'</t>
  </si>
  <si>
    <t>FONDI E ACCANTONAMENTI</t>
  </si>
  <si>
    <t>DEBITO PUBBLICO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</si>
  <si>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</si>
  <si>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</si>
  <si>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</si>
  <si>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</si>
  <si>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</si>
  <si>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</si>
  <si>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</si>
  <si>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</si>
  <si>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</si>
  <si>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</si>
  <si>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Tributi in conto capitale a carico dell'ente</t>
  </si>
  <si>
    <t>Investimenti fissi lordi e acquisto di terreni</t>
  </si>
  <si>
    <t>Altre spese in conto capitale</t>
  </si>
  <si>
    <t>Scuole</t>
  </si>
  <si>
    <t>Patrimonio comunale</t>
  </si>
  <si>
    <t>Altro</t>
  </si>
  <si>
    <t>VERIFICA  DEGLI  EQUILIBRI</t>
  </si>
  <si>
    <t>ENTRATA</t>
  </si>
  <si>
    <t>SPESA</t>
  </si>
  <si>
    <t>DIFFERENZA STANZIAMENTI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</si>
  <si>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</si>
  <si>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</si>
  <si>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</si>
  <si>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</si>
  <si>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</si>
  <si>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</si>
  <si>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</si>
  <si>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</si>
  <si>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</si>
  <si>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</si>
  <si>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</si>
  <si>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DEBITO RESIDUO INIZIALE</t>
  </si>
  <si>
    <t>NUOVI PRESTITI</t>
  </si>
  <si>
    <t>RIMBORSO PRESTITI</t>
  </si>
  <si>
    <t>ESTINZIONI ANTICIPATE</t>
  </si>
  <si>
    <t>TOTALE DEBITO AL 31/12</t>
  </si>
  <si>
    <r>
      <rPr>
        <i/>
        <sz val="18"/>
        <color rgb="FF000000"/>
        <rFont val="Arial"/>
        <family val="2"/>
      </rPr>
      <t xml:space="preserve">Comune di BORGARO TORINESE
</t>
    </r>
    <r>
      <rPr>
        <i/>
        <sz val="14"/>
        <color rgb="FF000000"/>
        <rFont val="Arial"/>
        <family val="2"/>
      </rPr>
      <t xml:space="preserve">Provincia di Torino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</si>
  <si>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</si>
  <si>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
</t>
    </r>
  </si>
  <si>
    <r>
      <rPr>
        <i/>
        <sz val="18"/>
        <color rgb="FF000000"/>
        <rFont val="Arial"/>
        <family val="2"/>
      </rPr>
      <t xml:space="preserve">Comune di BORGARO TORINESE
Provincia di Torino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</si>
  <si>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</si>
  <si>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di natura tributaria, contributiva e perequativa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</si>
  <si>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</si>
  <si>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</si>
  <si>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</si>
  <si>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</si>
  <si>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per missione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</si>
  <si>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per macroaggregati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</si>
  <si>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in conto capitale per missioni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</si>
  <si>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in conto capitale per macroaggregati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</si>
  <si>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spese per investimento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</si>
  <si>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Entità dei mutui
</t>
    </r>
  </si>
  <si>
    <t>Proventi da concessioni edilizie</t>
  </si>
  <si>
    <t>FONDO SOLID.</t>
  </si>
  <si>
    <t>ADD. IRPEF</t>
  </si>
  <si>
    <t>ALTRO</t>
  </si>
  <si>
    <t>PROVENTI DEI BENI</t>
  </si>
  <si>
    <t>RIMBORSI</t>
  </si>
  <si>
    <t>UTILI E AVANZI</t>
  </si>
  <si>
    <t>2022
STANZIAMENTI CP</t>
  </si>
  <si>
    <t>ENERGIA E DIVERSIFICAZIONE DELLE FONTI ENERGETICHE</t>
  </si>
  <si>
    <t xml:space="preserve">Altre variazioni (-) 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</si>
  <si>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Equilibri 2021-2023
</t>
    </r>
  </si>
  <si>
    <t>2023
STANZIAMENTI CP</t>
  </si>
  <si>
    <t>ALTRI</t>
  </si>
  <si>
    <t>ALTRE SANZIONI</t>
  </si>
  <si>
    <t>Proventi da concessioni edilizie - oneri a scomputo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</si>
  <si>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</si>
  <si>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</si>
  <si>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</si>
  <si>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</si>
  <si>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</si>
  <si>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</si>
  <si>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</si>
  <si>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</si>
  <si>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</si>
  <si>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</si>
  <si>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riduzione di attività finanziarie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</si>
  <si>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accensione prestiti
</t>
    </r>
  </si>
  <si>
    <t>RELAZIONI INTERNAZIONALI</t>
  </si>
  <si>
    <t>Strade, segnaletica, illuminazione pubblica, arredo urbano</t>
  </si>
  <si>
    <t>Trasferimento dallo Stato per manutenzioni straordinarie</t>
  </si>
  <si>
    <t>Proventi da trasformazione diritti di superficie in proprietà</t>
  </si>
  <si>
    <t>Proventi da monetizzazione aree</t>
  </si>
  <si>
    <t>2024
STANZIAMENTI CP</t>
  </si>
  <si>
    <t>ASSETTO DEL TERRITORIO ED EDILIZIA ABITATIVA</t>
  </si>
  <si>
    <t>POLITICHE PER IL LAVORO E LA FORMAZIONE PROFESSIONALE</t>
  </si>
  <si>
    <t>SPESE CORRENTI + RIMBORSO PRESTITI</t>
  </si>
</sst>
</file>

<file path=xl/styles.xml><?xml version="1.0" encoding="utf-8"?>
<styleSheet xmlns="http://schemas.openxmlformats.org/spreadsheetml/2006/main">
  <numFmts count="2">
    <numFmt numFmtId="164" formatCode="[$€-410]&quot; &quot;#,##0.00"/>
    <numFmt numFmtId="165" formatCode="#,##0.00&quot; &quot;[$€-407];[Red]&quot;-&quot;#,##0.00&quot; &quot;[$€-407]"/>
  </numFmts>
  <fonts count="18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Palatino Linotype"/>
      <family val="1"/>
    </font>
    <font>
      <i/>
      <sz val="18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rgb="FF000000"/>
      <name val="Arial"/>
      <family val="2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name val="Palatino Linotype"/>
      <family val="1"/>
    </font>
  </fonts>
  <fills count="33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A9D08E"/>
        <bgColor rgb="FFA9D08E"/>
      </patternFill>
    </fill>
    <fill>
      <patternFill patternType="solid">
        <fgColor rgb="FFF4B084"/>
        <bgColor rgb="FFF4B084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  <fill>
      <patternFill patternType="solid">
        <fgColor rgb="FF8EA9DB"/>
        <bgColor rgb="FF8EA9DB"/>
      </patternFill>
    </fill>
    <fill>
      <patternFill patternType="solid">
        <fgColor rgb="FFE2EFDA"/>
        <bgColor rgb="FFE2EFDA"/>
      </patternFill>
    </fill>
    <fill>
      <patternFill patternType="solid">
        <fgColor rgb="FF548235"/>
        <bgColor rgb="FF548235"/>
      </patternFill>
    </fill>
    <fill>
      <patternFill patternType="solid">
        <fgColor rgb="FFC65911"/>
        <bgColor rgb="FFC65911"/>
      </patternFill>
    </fill>
    <fill>
      <patternFill patternType="solid">
        <fgColor rgb="FFE7E6E6"/>
        <bgColor rgb="FFE7E6E6"/>
      </patternFill>
    </fill>
    <fill>
      <patternFill patternType="solid">
        <fgColor rgb="FFF8CBAD"/>
        <bgColor rgb="FFF8CBAD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FFE699"/>
        <bgColor rgb="FFFFE699"/>
      </patternFill>
    </fill>
    <fill>
      <patternFill patternType="solid">
        <fgColor rgb="FF9BC2E6"/>
        <bgColor rgb="FF9BC2E6"/>
      </patternFill>
    </fill>
    <fill>
      <patternFill patternType="solid">
        <fgColor rgb="FFEDEDED"/>
        <bgColor rgb="FFEDEDED"/>
      </patternFill>
    </fill>
    <fill>
      <patternFill patternType="solid">
        <fgColor rgb="FFBDD7EE"/>
        <bgColor rgb="FFBDD7EE"/>
      </patternFill>
    </fill>
    <fill>
      <patternFill patternType="solid">
        <fgColor rgb="FFBFBFBF"/>
        <bgColor rgb="FFBFBFBF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6" tint="0.59999389629810485"/>
        <bgColor rgb="FFD9E1F2"/>
      </patternFill>
    </fill>
    <fill>
      <patternFill patternType="solid">
        <fgColor theme="7" tint="0.59999389629810485"/>
        <bgColor rgb="FFF8CBAD"/>
      </patternFill>
    </fill>
    <fill>
      <patternFill patternType="solid">
        <fgColor theme="8" tint="0.59999389629810485"/>
        <bgColor rgb="FFF8CBAD"/>
      </patternFill>
    </fill>
    <fill>
      <patternFill patternType="solid">
        <fgColor theme="7" tint="0.39997558519241921"/>
        <bgColor rgb="FFFCE4D6"/>
      </patternFill>
    </fill>
    <fill>
      <patternFill patternType="solid">
        <fgColor theme="3" tint="0.59999389629810485"/>
        <bgColor rgb="FFF8CBAD"/>
      </patternFill>
    </fill>
    <fill>
      <patternFill patternType="solid">
        <fgColor theme="6" tint="0.39997558519241921"/>
        <bgColor rgb="FFFFF2CC"/>
      </patternFill>
    </fill>
    <fill>
      <patternFill patternType="solid">
        <fgColor theme="6" tint="0.39997558519241921"/>
        <bgColor rgb="FFFCE4D6"/>
      </patternFill>
    </fill>
    <fill>
      <patternFill patternType="solid">
        <fgColor rgb="FFFFFF00"/>
        <bgColor rgb="FFC65911"/>
      </patternFill>
    </fill>
    <fill>
      <patternFill patternType="solid">
        <fgColor theme="9" tint="-0.249977111117893"/>
        <bgColor rgb="FFFCE4D6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double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3" fillId="0" borderId="0" xfId="0" applyNumberFormat="1" applyFont="1"/>
    <xf numFmtId="0" fontId="7" fillId="0" borderId="9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4" fontId="3" fillId="0" borderId="0" xfId="0" applyNumberFormat="1" applyFont="1" applyFill="1"/>
    <xf numFmtId="0" fontId="3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10" fillId="0" borderId="0" xfId="0" applyFont="1"/>
    <xf numFmtId="0" fontId="10" fillId="0" borderId="13" xfId="0" applyFont="1" applyBorder="1"/>
    <xf numFmtId="0" fontId="10" fillId="0" borderId="4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8" fillId="0" borderId="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8" fillId="10" borderId="2" xfId="0" applyNumberFormat="1" applyFont="1" applyFill="1" applyBorder="1" applyAlignment="1">
      <alignment horizontal="right"/>
    </xf>
    <xf numFmtId="4" fontId="8" fillId="10" borderId="0" xfId="0" applyNumberFormat="1" applyFont="1" applyFill="1" applyAlignment="1">
      <alignment horizontal="right"/>
    </xf>
    <xf numFmtId="4" fontId="8" fillId="10" borderId="3" xfId="0" applyNumberFormat="1" applyFont="1" applyFill="1" applyBorder="1" applyAlignment="1">
      <alignment horizontal="right"/>
    </xf>
    <xf numFmtId="0" fontId="11" fillId="0" borderId="14" xfId="0" applyFont="1" applyBorder="1"/>
    <xf numFmtId="4" fontId="8" fillId="0" borderId="0" xfId="0" applyNumberFormat="1" applyFont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10" borderId="9" xfId="0" applyNumberFormat="1" applyFont="1" applyFill="1" applyBorder="1" applyAlignment="1">
      <alignment horizontal="right"/>
    </xf>
    <xf numFmtId="4" fontId="8" fillId="10" borderId="10" xfId="0" applyNumberFormat="1" applyFont="1" applyFill="1" applyBorder="1" applyAlignment="1">
      <alignment horizontal="right"/>
    </xf>
    <xf numFmtId="4" fontId="8" fillId="10" borderId="11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13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/>
    <xf numFmtId="4" fontId="11" fillId="0" borderId="2" xfId="0" applyNumberFormat="1" applyFont="1" applyBorder="1"/>
    <xf numFmtId="4" fontId="11" fillId="0" borderId="0" xfId="0" applyNumberFormat="1" applyFont="1"/>
    <xf numFmtId="4" fontId="11" fillId="0" borderId="3" xfId="0" applyNumberFormat="1" applyFont="1" applyBorder="1"/>
    <xf numFmtId="0" fontId="12" fillId="0" borderId="0" xfId="0" applyFont="1"/>
    <xf numFmtId="0" fontId="0" fillId="0" borderId="9" xfId="0" applyBorder="1"/>
    <xf numFmtId="0" fontId="0" fillId="0" borderId="11" xfId="0" applyBorder="1" applyAlignment="1">
      <alignment horizontal="center"/>
    </xf>
    <xf numFmtId="0" fontId="13" fillId="0" borderId="19" xfId="0" applyFont="1" applyBorder="1"/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3" fillId="0" borderId="10" xfId="0" applyFont="1" applyBorder="1"/>
    <xf numFmtId="4" fontId="11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0" fillId="0" borderId="0" xfId="0" applyNumberFormat="1"/>
    <xf numFmtId="4" fontId="15" fillId="0" borderId="2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/>
    <xf numFmtId="0" fontId="16" fillId="0" borderId="0" xfId="0" applyFont="1"/>
    <xf numFmtId="0" fontId="3" fillId="0" borderId="27" xfId="0" applyFont="1" applyBorder="1" applyAlignment="1">
      <alignment wrapText="1"/>
    </xf>
    <xf numFmtId="0" fontId="3" fillId="16" borderId="2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8" xfId="0" applyFont="1" applyBorder="1"/>
    <xf numFmtId="4" fontId="3" fillId="0" borderId="0" xfId="0" applyNumberFormat="1" applyFont="1" applyBorder="1"/>
    <xf numFmtId="4" fontId="7" fillId="0" borderId="0" xfId="0" applyNumberFormat="1" applyFont="1" applyBorder="1"/>
    <xf numFmtId="0" fontId="7" fillId="0" borderId="27" xfId="0" applyFont="1" applyBorder="1" applyAlignment="1">
      <alignment horizontal="center" vertical="center" wrapText="1"/>
    </xf>
    <xf numFmtId="4" fontId="3" fillId="0" borderId="27" xfId="0" applyNumberFormat="1" applyFont="1" applyBorder="1"/>
    <xf numFmtId="4" fontId="7" fillId="0" borderId="27" xfId="0" applyNumberFormat="1" applyFont="1" applyBorder="1"/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4" fontId="3" fillId="0" borderId="27" xfId="0" applyNumberFormat="1" applyFont="1" applyFill="1" applyBorder="1"/>
    <xf numFmtId="0" fontId="3" fillId="14" borderId="27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4" fontId="7" fillId="0" borderId="27" xfId="0" applyNumberFormat="1" applyFont="1" applyFill="1" applyBorder="1"/>
    <xf numFmtId="0" fontId="11" fillId="0" borderId="29" xfId="0" applyFont="1" applyBorder="1"/>
    <xf numFmtId="0" fontId="0" fillId="0" borderId="29" xfId="0" applyBorder="1"/>
    <xf numFmtId="0" fontId="0" fillId="0" borderId="30" xfId="0" applyBorder="1"/>
    <xf numFmtId="4" fontId="11" fillId="0" borderId="31" xfId="0" applyNumberFormat="1" applyFont="1" applyBorder="1" applyAlignment="1">
      <alignment horizontal="right"/>
    </xf>
    <xf numFmtId="0" fontId="12" fillId="0" borderId="29" xfId="0" applyFont="1" applyBorder="1"/>
    <xf numFmtId="0" fontId="11" fillId="0" borderId="29" xfId="0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" fontId="11" fillId="0" borderId="32" xfId="0" applyNumberFormat="1" applyFont="1" applyBorder="1" applyAlignment="1">
      <alignment horizontal="right"/>
    </xf>
    <xf numFmtId="0" fontId="0" fillId="0" borderId="27" xfId="0" applyBorder="1"/>
    <xf numFmtId="164" fontId="0" fillId="0" borderId="27" xfId="0" applyNumberFormat="1" applyBorder="1"/>
    <xf numFmtId="0" fontId="16" fillId="0" borderId="27" xfId="0" applyFont="1" applyBorder="1" applyAlignment="1">
      <alignment horizontal="right"/>
    </xf>
    <xf numFmtId="164" fontId="16" fillId="0" borderId="27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wrapText="1"/>
    </xf>
    <xf numFmtId="0" fontId="3" fillId="21" borderId="27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9" borderId="27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wrapText="1"/>
    </xf>
    <xf numFmtId="0" fontId="3" fillId="5" borderId="27" xfId="0" applyFont="1" applyFill="1" applyBorder="1" applyAlignment="1">
      <alignment horizontal="left" vertical="center"/>
    </xf>
    <xf numFmtId="0" fontId="3" fillId="14" borderId="27" xfId="0" applyFont="1" applyFill="1" applyBorder="1" applyAlignment="1">
      <alignment horizontal="left" vertical="center"/>
    </xf>
    <xf numFmtId="0" fontId="3" fillId="15" borderId="27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0" fillId="0" borderId="0" xfId="0" applyBorder="1"/>
    <xf numFmtId="0" fontId="3" fillId="5" borderId="27" xfId="0" applyFont="1" applyFill="1" applyBorder="1" applyAlignment="1">
      <alignment horizontal="left" vertical="center" wrapText="1"/>
    </xf>
    <xf numFmtId="0" fontId="3" fillId="14" borderId="27" xfId="0" applyFont="1" applyFill="1" applyBorder="1" applyAlignment="1">
      <alignment horizontal="left" vertical="center" wrapText="1"/>
    </xf>
    <xf numFmtId="0" fontId="3" fillId="15" borderId="27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3" fillId="18" borderId="27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3" fillId="25" borderId="27" xfId="0" applyFont="1" applyFill="1" applyBorder="1" applyAlignment="1">
      <alignment horizontal="left" vertical="center"/>
    </xf>
    <xf numFmtId="0" fontId="3" fillId="26" borderId="27" xfId="0" applyFont="1" applyFill="1" applyBorder="1" applyAlignment="1">
      <alignment horizontal="left" vertical="center"/>
    </xf>
    <xf numFmtId="0" fontId="3" fillId="27" borderId="2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/>
    </xf>
    <xf numFmtId="0" fontId="3" fillId="28" borderId="27" xfId="0" applyFont="1" applyFill="1" applyBorder="1" applyAlignment="1">
      <alignment horizontal="left" vertical="center"/>
    </xf>
    <xf numFmtId="0" fontId="3" fillId="29" borderId="27" xfId="0" applyFont="1" applyFill="1" applyBorder="1" applyAlignment="1">
      <alignment horizontal="left" vertical="center"/>
    </xf>
    <xf numFmtId="0" fontId="3" fillId="29" borderId="2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3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3" fillId="23" borderId="28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31" borderId="27" xfId="0" applyFont="1" applyFill="1" applyBorder="1" applyAlignment="1">
      <alignment horizontal="center"/>
    </xf>
    <xf numFmtId="0" fontId="17" fillId="32" borderId="27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'entrata_-_titoli'!$D$6:$D$14</c:f>
              <c:numCache>
                <c:formatCode>#,##0.00</c:formatCode>
                <c:ptCount val="9"/>
                <c:pt idx="0">
                  <c:v>7068362</c:v>
                </c:pt>
                <c:pt idx="1">
                  <c:v>330000</c:v>
                </c:pt>
                <c:pt idx="2">
                  <c:v>2464554</c:v>
                </c:pt>
                <c:pt idx="3">
                  <c:v>523800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entrate_da_trasferimenti_corren!$F$6:$F$10</c:f>
              <c:numCache>
                <c:formatCode>#,##0.00</c:formatCode>
                <c:ptCount val="5"/>
                <c:pt idx="0">
                  <c:v>276000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entrate_da_trasferimenti_corren!$G$6:$G$10</c:f>
              <c:numCache>
                <c:formatCode>#,##0.00</c:formatCode>
                <c:ptCount val="5"/>
                <c:pt idx="0">
                  <c:v>276000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entrate_da_trasferimenti_corren!$E$4:$G$4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entrate_da_trasferimenti_corren!$E$11:$G$11</c:f>
              <c:numCache>
                <c:formatCode>#,##0.00</c:formatCode>
                <c:ptCount val="3"/>
                <c:pt idx="0">
                  <c:v>330000</c:v>
                </c:pt>
                <c:pt idx="1">
                  <c:v>276000</c:v>
                </c:pt>
                <c:pt idx="2">
                  <c:v>276000</c:v>
                </c:pt>
              </c:numCache>
            </c:numRef>
          </c:val>
        </c:ser>
        <c:overlap val="100"/>
        <c:axId val="118584448"/>
        <c:axId val="118566272"/>
      </c:barChart>
      <c:valAx>
        <c:axId val="1185662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584448"/>
        <c:crosses val="autoZero"/>
        <c:crossBetween val="between"/>
      </c:valAx>
      <c:catAx>
        <c:axId val="118584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5662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'entrate_extratributarie_-_categ'!$E$6:$E$10</c:f>
              <c:numCache>
                <c:formatCode>#,##0.00</c:formatCode>
                <c:ptCount val="5"/>
                <c:pt idx="0">
                  <c:v>1323509</c:v>
                </c:pt>
                <c:pt idx="1">
                  <c:v>687800</c:v>
                </c:pt>
                <c:pt idx="2">
                  <c:v>1600</c:v>
                </c:pt>
                <c:pt idx="3">
                  <c:v>120000</c:v>
                </c:pt>
                <c:pt idx="4">
                  <c:v>331645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'entrate_extratributarie_-_categ'!$F$6:$F$10</c:f>
              <c:numCache>
                <c:formatCode>#,##0.00</c:formatCode>
                <c:ptCount val="5"/>
                <c:pt idx="0">
                  <c:v>1283509</c:v>
                </c:pt>
                <c:pt idx="1">
                  <c:v>682800</c:v>
                </c:pt>
                <c:pt idx="2">
                  <c:v>1600</c:v>
                </c:pt>
                <c:pt idx="3">
                  <c:v>120000</c:v>
                </c:pt>
                <c:pt idx="4">
                  <c:v>322387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'entrate_extratributarie_-_categ'!$G$6:$G$10</c:f>
              <c:numCache>
                <c:formatCode>#,##0.00</c:formatCode>
                <c:ptCount val="5"/>
                <c:pt idx="0">
                  <c:v>1283509</c:v>
                </c:pt>
                <c:pt idx="1">
                  <c:v>682800</c:v>
                </c:pt>
                <c:pt idx="2">
                  <c:v>1600</c:v>
                </c:pt>
                <c:pt idx="3">
                  <c:v>120000</c:v>
                </c:pt>
                <c:pt idx="4">
                  <c:v>322387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39370078740157488" l="0" r="0" t="0.39370078740157488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'entrate_extratributarie_-_categ'!$E$4:$G$4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'entrate_extratributarie_-_categ'!$E$11:$G$11</c:f>
              <c:numCache>
                <c:formatCode>#,##0.00</c:formatCode>
                <c:ptCount val="3"/>
                <c:pt idx="0">
                  <c:v>2464554</c:v>
                </c:pt>
                <c:pt idx="1">
                  <c:v>2410296</c:v>
                </c:pt>
                <c:pt idx="2">
                  <c:v>2410296</c:v>
                </c:pt>
              </c:numCache>
            </c:numRef>
          </c:val>
        </c:ser>
        <c:overlap val="100"/>
        <c:axId val="118969472"/>
        <c:axId val="118959488"/>
      </c:barChart>
      <c:valAx>
        <c:axId val="118959488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969472"/>
        <c:crosses val="autoZero"/>
        <c:crossBetween val="between"/>
      </c:valAx>
      <c:catAx>
        <c:axId val="118969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959488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'entrate_in_conto_capitale_-_cat'!$E$6:$E$10</c:f>
              <c:numCache>
                <c:formatCode>#,##0.00</c:formatCode>
                <c:ptCount val="5"/>
                <c:pt idx="0">
                  <c:v>0</c:v>
                </c:pt>
                <c:pt idx="1">
                  <c:v>60000</c:v>
                </c:pt>
                <c:pt idx="2">
                  <c:v>0</c:v>
                </c:pt>
                <c:pt idx="3">
                  <c:v>50000</c:v>
                </c:pt>
                <c:pt idx="4">
                  <c:v>413800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'entrate_in_conto_capitale_-_cat'!$F$6:$F$10</c:f>
              <c:numCache>
                <c:formatCode>#,##0.00</c:formatCode>
                <c:ptCount val="5"/>
                <c:pt idx="0">
                  <c:v>0</c:v>
                </c:pt>
                <c:pt idx="1">
                  <c:v>30000</c:v>
                </c:pt>
                <c:pt idx="2">
                  <c:v>0</c:v>
                </c:pt>
                <c:pt idx="3">
                  <c:v>20000</c:v>
                </c:pt>
                <c:pt idx="4">
                  <c:v>390000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>
        <c:manualLayout>
          <c:xMode val="edge"/>
          <c:yMode val="edge"/>
          <c:x val="0.40921773887037494"/>
          <c:y val="7.3495423535462623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'entrate_in_conto_capitale_-_cat'!$G$6:$G$10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390000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'entrata_-_titoli'!$E$6:$E$14</c:f>
              <c:numCache>
                <c:formatCode>#,##0.00</c:formatCode>
                <c:ptCount val="9"/>
                <c:pt idx="0">
                  <c:v>7030612</c:v>
                </c:pt>
                <c:pt idx="1">
                  <c:v>276000</c:v>
                </c:pt>
                <c:pt idx="2">
                  <c:v>2410296</c:v>
                </c:pt>
                <c:pt idx="3">
                  <c:v>440000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'entrate_in_conto_capitale_-_cat'!$E$4:$G$4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'entrate_in_conto_capitale_-_cat'!$E$11:$G$11</c:f>
              <c:numCache>
                <c:formatCode>#,##0.00</c:formatCode>
                <c:ptCount val="3"/>
                <c:pt idx="0">
                  <c:v>523800</c:v>
                </c:pt>
                <c:pt idx="1">
                  <c:v>440000</c:v>
                </c:pt>
                <c:pt idx="2">
                  <c:v>410000</c:v>
                </c:pt>
              </c:numCache>
            </c:numRef>
          </c:val>
        </c:ser>
        <c:overlap val="100"/>
        <c:axId val="119190656"/>
        <c:axId val="119180672"/>
      </c:barChart>
      <c:valAx>
        <c:axId val="1191806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190656"/>
        <c:crosses val="autoZero"/>
        <c:crossBetween val="between"/>
      </c:valAx>
      <c:catAx>
        <c:axId val="119190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1806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principali_entrate_tributarie!$F$6:$F$11</c:f>
              <c:numCache>
                <c:formatCode>#,##0.00</c:formatCode>
                <c:ptCount val="6"/>
                <c:pt idx="0">
                  <c:v>2150000</c:v>
                </c:pt>
                <c:pt idx="1">
                  <c:v>2430612</c:v>
                </c:pt>
                <c:pt idx="2">
                  <c:v>10000</c:v>
                </c:pt>
                <c:pt idx="3">
                  <c:v>1186000</c:v>
                </c:pt>
                <c:pt idx="4">
                  <c:v>1280000</c:v>
                </c:pt>
                <c:pt idx="5">
                  <c:v>11750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principali_entrate_tributarie!$G$6:$G$11</c:f>
              <c:numCache>
                <c:formatCode>#,##0.00</c:formatCode>
                <c:ptCount val="6"/>
                <c:pt idx="0">
                  <c:v>2080000</c:v>
                </c:pt>
                <c:pt idx="1">
                  <c:v>2430612</c:v>
                </c:pt>
                <c:pt idx="2">
                  <c:v>0</c:v>
                </c:pt>
                <c:pt idx="3">
                  <c:v>1190000</c:v>
                </c:pt>
                <c:pt idx="4">
                  <c:v>1330000</c:v>
                </c:pt>
                <c:pt idx="5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principali_entrate_tributarie!$H$6:$H$11</c:f>
              <c:numCache>
                <c:formatCode>#,##0.00</c:formatCode>
                <c:ptCount val="6"/>
                <c:pt idx="0">
                  <c:v>2070000</c:v>
                </c:pt>
                <c:pt idx="1">
                  <c:v>2430612</c:v>
                </c:pt>
                <c:pt idx="2">
                  <c:v>0</c:v>
                </c:pt>
                <c:pt idx="3">
                  <c:v>1200000</c:v>
                </c:pt>
                <c:pt idx="4">
                  <c:v>1330000</c:v>
                </c:pt>
                <c:pt idx="5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principali_entrate_tributarie!$F$4:$H$4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principali_entrate_tributarie!$F$12:$H$12</c:f>
              <c:numCache>
                <c:formatCode>#,##0.00</c:formatCode>
                <c:ptCount val="3"/>
                <c:pt idx="0">
                  <c:v>7068362</c:v>
                </c:pt>
                <c:pt idx="1">
                  <c:v>7030612</c:v>
                </c:pt>
                <c:pt idx="2">
                  <c:v>7030612</c:v>
                </c:pt>
              </c:numCache>
            </c:numRef>
          </c:val>
        </c:ser>
        <c:overlap val="100"/>
        <c:axId val="119444608"/>
        <c:axId val="119434624"/>
      </c:barChart>
      <c:valAx>
        <c:axId val="11943462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444608"/>
        <c:crosses val="autoZero"/>
        <c:crossBetween val="between"/>
      </c:valAx>
      <c:catAx>
        <c:axId val="119444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43462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principali_entrate_da_trasferim!$F$6:$F$9</c:f>
              <c:numCache>
                <c:formatCode>#,##0.00</c:formatCode>
                <c:ptCount val="4"/>
                <c:pt idx="0">
                  <c:v>163000</c:v>
                </c:pt>
                <c:pt idx="1">
                  <c:v>143000</c:v>
                </c:pt>
                <c:pt idx="2">
                  <c:v>0</c:v>
                </c:pt>
                <c:pt idx="3">
                  <c:v>24000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principali_entrate_da_trasferim!$G$6:$G$9</c:f>
              <c:numCache>
                <c:formatCode>#,##0.00</c:formatCode>
                <c:ptCount val="4"/>
                <c:pt idx="0">
                  <c:v>153000</c:v>
                </c:pt>
                <c:pt idx="1">
                  <c:v>103000</c:v>
                </c:pt>
                <c:pt idx="2">
                  <c:v>0</c:v>
                </c:pt>
                <c:pt idx="3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principali_entrate_da_trasferim!$H$6:$H$9</c:f>
              <c:numCache>
                <c:formatCode>#,##0.00</c:formatCode>
                <c:ptCount val="4"/>
                <c:pt idx="0">
                  <c:v>153000</c:v>
                </c:pt>
                <c:pt idx="1">
                  <c:v>103000</c:v>
                </c:pt>
                <c:pt idx="2">
                  <c:v>0</c:v>
                </c:pt>
                <c:pt idx="3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principali_entrate_da_trasferim!$F$4:$H$4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principali_entrate_da_trasferim!$F$10:$H$10</c:f>
              <c:numCache>
                <c:formatCode>#,##0.00</c:formatCode>
                <c:ptCount val="3"/>
                <c:pt idx="0">
                  <c:v>330000</c:v>
                </c:pt>
                <c:pt idx="1">
                  <c:v>276000</c:v>
                </c:pt>
                <c:pt idx="2">
                  <c:v>276000</c:v>
                </c:pt>
              </c:numCache>
            </c:numRef>
          </c:val>
        </c:ser>
        <c:overlap val="100"/>
        <c:axId val="119387264"/>
        <c:axId val="119360896"/>
      </c:barChart>
      <c:valAx>
        <c:axId val="11936089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387264"/>
        <c:crosses val="autoZero"/>
        <c:crossBetween val="between"/>
      </c:valAx>
      <c:catAx>
        <c:axId val="119387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360896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principali_entrate_extratributa!$F$6:$F$12</c:f>
              <c:numCache>
                <c:formatCode>#,##0.00</c:formatCode>
                <c:ptCount val="7"/>
                <c:pt idx="0">
                  <c:v>957160</c:v>
                </c:pt>
                <c:pt idx="1">
                  <c:v>366349</c:v>
                </c:pt>
                <c:pt idx="2">
                  <c:v>600000</c:v>
                </c:pt>
                <c:pt idx="3">
                  <c:v>87800</c:v>
                </c:pt>
                <c:pt idx="4">
                  <c:v>120000</c:v>
                </c:pt>
                <c:pt idx="5">
                  <c:v>187645</c:v>
                </c:pt>
                <c:pt idx="6">
                  <c:v>145600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'entrata_-_titoli'!$F$6:$F$14</c:f>
              <c:numCache>
                <c:formatCode>#,##0.00</c:formatCode>
                <c:ptCount val="9"/>
                <c:pt idx="0">
                  <c:v>7030612</c:v>
                </c:pt>
                <c:pt idx="1">
                  <c:v>276000</c:v>
                </c:pt>
                <c:pt idx="2">
                  <c:v>2410296</c:v>
                </c:pt>
                <c:pt idx="3">
                  <c:v>410000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principali_entrate_extratributa!$G$6:$G$12</c:f>
              <c:numCache>
                <c:formatCode>#,##0.00</c:formatCode>
                <c:ptCount val="7"/>
                <c:pt idx="0">
                  <c:v>1017160</c:v>
                </c:pt>
                <c:pt idx="1">
                  <c:v>266349</c:v>
                </c:pt>
                <c:pt idx="2">
                  <c:v>600000</c:v>
                </c:pt>
                <c:pt idx="3">
                  <c:v>82800</c:v>
                </c:pt>
                <c:pt idx="4">
                  <c:v>120000</c:v>
                </c:pt>
                <c:pt idx="5">
                  <c:v>178387</c:v>
                </c:pt>
                <c:pt idx="6">
                  <c:v>145600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principali_entrate_extratributa!$H$6:$H$12</c:f>
              <c:numCache>
                <c:formatCode>#,##0.00</c:formatCode>
                <c:ptCount val="7"/>
                <c:pt idx="0">
                  <c:v>1017160</c:v>
                </c:pt>
                <c:pt idx="1">
                  <c:v>266349</c:v>
                </c:pt>
                <c:pt idx="2">
                  <c:v>600000</c:v>
                </c:pt>
                <c:pt idx="3">
                  <c:v>82800</c:v>
                </c:pt>
                <c:pt idx="4">
                  <c:v>120000</c:v>
                </c:pt>
                <c:pt idx="5">
                  <c:v>178387</c:v>
                </c:pt>
                <c:pt idx="6">
                  <c:v>145600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principali_entrate_extratributa!$F$4:$H$4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principali_entrate_extratributa!$F$13:$H$13</c:f>
              <c:numCache>
                <c:formatCode>#,##0.00</c:formatCode>
                <c:ptCount val="3"/>
                <c:pt idx="0">
                  <c:v>2464554</c:v>
                </c:pt>
                <c:pt idx="1">
                  <c:v>2410296</c:v>
                </c:pt>
                <c:pt idx="2">
                  <c:v>2410296</c:v>
                </c:pt>
              </c:numCache>
            </c:numRef>
          </c:val>
        </c:ser>
        <c:overlap val="100"/>
        <c:axId val="119952512"/>
        <c:axId val="119946624"/>
      </c:barChart>
      <c:valAx>
        <c:axId val="11994662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952512"/>
        <c:crosses val="autoZero"/>
        <c:crossBetween val="between"/>
      </c:valAx>
      <c:catAx>
        <c:axId val="119952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94662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principali_entrate_in_conto_cap!$D$6:$D$10</c:f>
              <c:numCache>
                <c:formatCode>General</c:formatCode>
                <c:ptCount val="5"/>
              </c:numCache>
            </c:numRef>
          </c:cat>
          <c:val>
            <c:numRef>
              <c:f>principali_entrate_in_conto_cap!$F$6:$F$10</c:f>
              <c:numCache>
                <c:formatCode>#,##0.00</c:formatCode>
                <c:ptCount val="5"/>
                <c:pt idx="0">
                  <c:v>60000</c:v>
                </c:pt>
                <c:pt idx="1">
                  <c:v>50000</c:v>
                </c:pt>
                <c:pt idx="2">
                  <c:v>193800</c:v>
                </c:pt>
                <c:pt idx="3">
                  <c:v>200000</c:v>
                </c:pt>
                <c:pt idx="4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principali_entrate_in_conto_cap!$D$6:$D$10</c:f>
              <c:numCache>
                <c:formatCode>General</c:formatCode>
                <c:ptCount val="5"/>
              </c:numCache>
            </c:numRef>
          </c:cat>
          <c:val>
            <c:numRef>
              <c:f>principali_entrate_in_conto_cap!$G$6:$G$10</c:f>
              <c:numCache>
                <c:formatCode>#,##0.00</c:formatCode>
                <c:ptCount val="5"/>
                <c:pt idx="0">
                  <c:v>30000</c:v>
                </c:pt>
                <c:pt idx="1">
                  <c:v>20000</c:v>
                </c:pt>
                <c:pt idx="2">
                  <c:v>170000</c:v>
                </c:pt>
                <c:pt idx="3">
                  <c:v>200000</c:v>
                </c:pt>
                <c:pt idx="4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principali_entrate_in_conto_cap!$D$6:$D$10</c:f>
              <c:numCache>
                <c:formatCode>General</c:formatCode>
                <c:ptCount val="5"/>
              </c:numCache>
            </c:numRef>
          </c:cat>
          <c:val>
            <c:numRef>
              <c:f>principali_entrate_in_conto_cap!$H$6:$H$10</c:f>
              <c:numCache>
                <c:formatCode>#,##0.00</c:formatCode>
                <c:ptCount val="5"/>
                <c:pt idx="0">
                  <c:v>0</c:v>
                </c:pt>
                <c:pt idx="1">
                  <c:v>20000</c:v>
                </c:pt>
                <c:pt idx="2">
                  <c:v>170000</c:v>
                </c:pt>
                <c:pt idx="3">
                  <c:v>200000</c:v>
                </c:pt>
                <c:pt idx="4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principali_entrate_in_conto_cap!$F$4:$H$4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principali_entrate_in_conto_cap!$F$11:$H$11</c:f>
              <c:numCache>
                <c:formatCode>#,##0.00</c:formatCode>
                <c:ptCount val="3"/>
                <c:pt idx="0">
                  <c:v>523800</c:v>
                </c:pt>
                <c:pt idx="1">
                  <c:v>440000</c:v>
                </c:pt>
                <c:pt idx="2">
                  <c:v>410000</c:v>
                </c:pt>
              </c:numCache>
            </c:numRef>
          </c:val>
        </c:ser>
        <c:overlap val="100"/>
        <c:axId val="120108160"/>
        <c:axId val="120102272"/>
      </c:barChart>
      <c:valAx>
        <c:axId val="1201022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108160"/>
        <c:crosses val="autoZero"/>
        <c:crossBetween val="between"/>
      </c:valAx>
      <c:catAx>
        <c:axId val="120108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1022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'spesa_-_titoli'!$D$6:$D$11</c:f>
              <c:numCache>
                <c:formatCode>#,##0.00</c:formatCode>
                <c:ptCount val="6"/>
                <c:pt idx="0">
                  <c:v>9829276</c:v>
                </c:pt>
                <c:pt idx="1">
                  <c:v>456050</c:v>
                </c:pt>
                <c:pt idx="2">
                  <c:v>0</c:v>
                </c:pt>
                <c:pt idx="3">
                  <c:v>101390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>
        <c:manualLayout>
          <c:xMode val="edge"/>
          <c:yMode val="edge"/>
          <c:x val="0.39337441232070269"/>
          <c:y val="2.7560783825798477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'spesa_-_titoli'!$E$6:$E$11</c:f>
              <c:numCache>
                <c:formatCode>#,##0.00</c:formatCode>
                <c:ptCount val="6"/>
                <c:pt idx="0">
                  <c:v>9719970</c:v>
                </c:pt>
                <c:pt idx="1">
                  <c:v>372250</c:v>
                </c:pt>
                <c:pt idx="2">
                  <c:v>0</c:v>
                </c:pt>
                <c:pt idx="3">
                  <c:v>64688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'spesa_-_titoli'!$F$6:$F$11</c:f>
              <c:numCache>
                <c:formatCode>#,##0.00</c:formatCode>
                <c:ptCount val="6"/>
                <c:pt idx="0">
                  <c:v>9717553</c:v>
                </c:pt>
                <c:pt idx="1">
                  <c:v>342250</c:v>
                </c:pt>
                <c:pt idx="2">
                  <c:v>0</c:v>
                </c:pt>
                <c:pt idx="3">
                  <c:v>67105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'entrata_-_titoli'!$D$4:$F$4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'entrata_-_titoli'!$D$15:$F$15</c:f>
              <c:numCache>
                <c:formatCode>#,##0.00</c:formatCode>
                <c:ptCount val="3"/>
                <c:pt idx="0">
                  <c:v>12387716</c:v>
                </c:pt>
                <c:pt idx="1">
                  <c:v>12157908</c:v>
                </c:pt>
                <c:pt idx="2">
                  <c:v>12127908</c:v>
                </c:pt>
              </c:numCache>
            </c:numRef>
          </c:val>
        </c:ser>
        <c:overlap val="100"/>
        <c:axId val="118213248"/>
        <c:axId val="118211712"/>
      </c:barChart>
      <c:valAx>
        <c:axId val="11821171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213248"/>
        <c:crosses val="autoZero"/>
        <c:crossBetween val="between"/>
      </c:valAx>
      <c:catAx>
        <c:axId val="118213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21171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'spesa_-_titoli'!$D$4:$F$4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'spesa_-_titoli'!$D$12:$F$12</c:f>
              <c:numCache>
                <c:formatCode>#,##0.00</c:formatCode>
                <c:ptCount val="3"/>
                <c:pt idx="0">
                  <c:v>12387716</c:v>
                </c:pt>
                <c:pt idx="1">
                  <c:v>12157908</c:v>
                </c:pt>
                <c:pt idx="2">
                  <c:v>12127908</c:v>
                </c:pt>
              </c:numCache>
            </c:numRef>
          </c:val>
        </c:ser>
        <c:overlap val="100"/>
        <c:axId val="120417664"/>
        <c:axId val="120416128"/>
      </c:barChart>
      <c:valAx>
        <c:axId val="120416128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417664"/>
        <c:crosses val="autoZero"/>
        <c:crossBetween val="between"/>
      </c:valAx>
      <c:catAx>
        <c:axId val="120417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416128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 CP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'spese_correnti_-_missioni'!$B$5:$B$21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50</c:v>
                </c:pt>
              </c:numCache>
            </c:numRef>
          </c:cat>
          <c:val>
            <c:numRef>
              <c:f>'spese_correnti_-_missioni'!$D$5:$D$21</c:f>
              <c:numCache>
                <c:formatCode>#,##0.00</c:formatCode>
                <c:ptCount val="17"/>
                <c:pt idx="0">
                  <c:v>2547580</c:v>
                </c:pt>
                <c:pt idx="1">
                  <c:v>459854</c:v>
                </c:pt>
                <c:pt idx="2">
                  <c:v>1151307</c:v>
                </c:pt>
                <c:pt idx="3">
                  <c:v>132887</c:v>
                </c:pt>
                <c:pt idx="4">
                  <c:v>131555</c:v>
                </c:pt>
                <c:pt idx="5">
                  <c:v>15000</c:v>
                </c:pt>
                <c:pt idx="6">
                  <c:v>15000</c:v>
                </c:pt>
                <c:pt idx="7">
                  <c:v>2614115</c:v>
                </c:pt>
                <c:pt idx="8">
                  <c:v>457960</c:v>
                </c:pt>
                <c:pt idx="9">
                  <c:v>6000</c:v>
                </c:pt>
                <c:pt idx="10">
                  <c:v>1267699</c:v>
                </c:pt>
                <c:pt idx="11">
                  <c:v>69938</c:v>
                </c:pt>
                <c:pt idx="12">
                  <c:v>7100</c:v>
                </c:pt>
                <c:pt idx="13">
                  <c:v>6954</c:v>
                </c:pt>
                <c:pt idx="14">
                  <c:v>48000</c:v>
                </c:pt>
                <c:pt idx="15">
                  <c:v>898327</c:v>
                </c:pt>
                <c:pt idx="16">
                  <c:v>101390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 CP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'spese_correnti_-_missioni'!$B$5:$B$21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50</c:v>
                </c:pt>
              </c:numCache>
            </c:numRef>
          </c:cat>
          <c:val>
            <c:numRef>
              <c:f>'spese_correnti_-_missioni'!$E$5:$E$21</c:f>
              <c:numCache>
                <c:formatCode>#,##0.00</c:formatCode>
                <c:ptCount val="17"/>
                <c:pt idx="0">
                  <c:v>2521864</c:v>
                </c:pt>
                <c:pt idx="1">
                  <c:v>469979</c:v>
                </c:pt>
                <c:pt idx="2">
                  <c:v>1143735</c:v>
                </c:pt>
                <c:pt idx="3">
                  <c:v>121965</c:v>
                </c:pt>
                <c:pt idx="4">
                  <c:v>120750</c:v>
                </c:pt>
                <c:pt idx="5">
                  <c:v>20000</c:v>
                </c:pt>
                <c:pt idx="6">
                  <c:v>0</c:v>
                </c:pt>
                <c:pt idx="7">
                  <c:v>2617373</c:v>
                </c:pt>
                <c:pt idx="8">
                  <c:v>455950</c:v>
                </c:pt>
                <c:pt idx="9">
                  <c:v>6000</c:v>
                </c:pt>
                <c:pt idx="10">
                  <c:v>1272199</c:v>
                </c:pt>
                <c:pt idx="11">
                  <c:v>69938</c:v>
                </c:pt>
                <c:pt idx="12">
                  <c:v>0</c:v>
                </c:pt>
                <c:pt idx="13">
                  <c:v>6954</c:v>
                </c:pt>
                <c:pt idx="14">
                  <c:v>0</c:v>
                </c:pt>
                <c:pt idx="15">
                  <c:v>893263</c:v>
                </c:pt>
                <c:pt idx="16">
                  <c:v>64688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strRef>
              <c:f>'spese_correnti_-_missioni'!$D$4:$F$4</c:f>
              <c:strCache>
                <c:ptCount val="3"/>
                <c:pt idx="0">
                  <c:v>2022
STANZIAMENTI CP</c:v>
                </c:pt>
                <c:pt idx="1">
                  <c:v>2023
STANZIAMENTI CP</c:v>
                </c:pt>
                <c:pt idx="2">
                  <c:v>2024
STANZIAMENTI CP</c:v>
                </c:pt>
              </c:strCache>
            </c:strRef>
          </c:cat>
          <c:val>
            <c:numRef>
              <c:f>'spese_correnti_-_missioni'!$D$22:$F$22</c:f>
              <c:numCache>
                <c:formatCode>#,##0.00</c:formatCode>
                <c:ptCount val="3"/>
                <c:pt idx="0">
                  <c:v>9930666</c:v>
                </c:pt>
                <c:pt idx="1">
                  <c:v>9784658</c:v>
                </c:pt>
                <c:pt idx="2">
                  <c:v>9784658</c:v>
                </c:pt>
              </c:numCache>
            </c:numRef>
          </c:val>
        </c:ser>
        <c:overlap val="100"/>
        <c:axId val="120862976"/>
        <c:axId val="120861440"/>
      </c:barChart>
      <c:valAx>
        <c:axId val="12086144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862976"/>
        <c:crosses val="autoZero"/>
        <c:crossBetween val="between"/>
      </c:valAx>
      <c:catAx>
        <c:axId val="120862976"/>
        <c:scaling>
          <c:orientation val="minMax"/>
        </c:scaling>
        <c:axPos val="b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086144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 CP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'spese_correnti_-_missioni'!$B$5:$B$21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50</c:v>
                </c:pt>
              </c:numCache>
            </c:numRef>
          </c:cat>
          <c:val>
            <c:numRef>
              <c:f>'spese_correnti_-_missioni'!$F$5:$F$21</c:f>
              <c:numCache>
                <c:formatCode>#,##0.00</c:formatCode>
                <c:ptCount val="17"/>
                <c:pt idx="0">
                  <c:v>2521262</c:v>
                </c:pt>
                <c:pt idx="1">
                  <c:v>469979</c:v>
                </c:pt>
                <c:pt idx="2">
                  <c:v>1143735</c:v>
                </c:pt>
                <c:pt idx="3">
                  <c:v>121965</c:v>
                </c:pt>
                <c:pt idx="4">
                  <c:v>120440</c:v>
                </c:pt>
                <c:pt idx="5">
                  <c:v>20000</c:v>
                </c:pt>
                <c:pt idx="6">
                  <c:v>0</c:v>
                </c:pt>
                <c:pt idx="7">
                  <c:v>2617373</c:v>
                </c:pt>
                <c:pt idx="8">
                  <c:v>453845</c:v>
                </c:pt>
                <c:pt idx="9">
                  <c:v>6000</c:v>
                </c:pt>
                <c:pt idx="10">
                  <c:v>1272799</c:v>
                </c:pt>
                <c:pt idx="11">
                  <c:v>69938</c:v>
                </c:pt>
                <c:pt idx="12">
                  <c:v>0</c:v>
                </c:pt>
                <c:pt idx="13">
                  <c:v>6954</c:v>
                </c:pt>
                <c:pt idx="14">
                  <c:v>0</c:v>
                </c:pt>
                <c:pt idx="15">
                  <c:v>893263</c:v>
                </c:pt>
                <c:pt idx="16">
                  <c:v>67105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'spese_correnti_-_macroaggregati'!$C$6:$C$15</c:f>
              <c:numCache>
                <c:formatCode>#,##0.00</c:formatCode>
                <c:ptCount val="10"/>
                <c:pt idx="0">
                  <c:v>1622386</c:v>
                </c:pt>
                <c:pt idx="1">
                  <c:v>113514</c:v>
                </c:pt>
                <c:pt idx="2">
                  <c:v>6273663</c:v>
                </c:pt>
                <c:pt idx="3">
                  <c:v>755121</c:v>
                </c:pt>
                <c:pt idx="4">
                  <c:v>0</c:v>
                </c:pt>
                <c:pt idx="5">
                  <c:v>0</c:v>
                </c:pt>
                <c:pt idx="6">
                  <c:v>14565</c:v>
                </c:pt>
                <c:pt idx="7">
                  <c:v>0</c:v>
                </c:pt>
                <c:pt idx="8">
                  <c:v>9200</c:v>
                </c:pt>
                <c:pt idx="9">
                  <c:v>1040827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A9D18E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'spese_correnti_-_macroaggregati'!$D$6:$D$15</c:f>
              <c:numCache>
                <c:formatCode>#,##0.00</c:formatCode>
                <c:ptCount val="10"/>
                <c:pt idx="0">
                  <c:v>1693408</c:v>
                </c:pt>
                <c:pt idx="1">
                  <c:v>116813</c:v>
                </c:pt>
                <c:pt idx="2">
                  <c:v>6104215</c:v>
                </c:pt>
                <c:pt idx="3">
                  <c:v>743721</c:v>
                </c:pt>
                <c:pt idx="4">
                  <c:v>0</c:v>
                </c:pt>
                <c:pt idx="5">
                  <c:v>0</c:v>
                </c:pt>
                <c:pt idx="6">
                  <c:v>12250</c:v>
                </c:pt>
                <c:pt idx="7">
                  <c:v>0</c:v>
                </c:pt>
                <c:pt idx="8">
                  <c:v>9100</c:v>
                </c:pt>
                <c:pt idx="9">
                  <c:v>1040463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A9D18E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'spese_correnti_-_macroaggregati'!$E$6:$E$15</c:f>
              <c:numCache>
                <c:formatCode>#,##0.00</c:formatCode>
                <c:ptCount val="10"/>
                <c:pt idx="0">
                  <c:v>1693408</c:v>
                </c:pt>
                <c:pt idx="1">
                  <c:v>116813</c:v>
                </c:pt>
                <c:pt idx="2">
                  <c:v>6103613</c:v>
                </c:pt>
                <c:pt idx="3">
                  <c:v>744321</c:v>
                </c:pt>
                <c:pt idx="4">
                  <c:v>0</c:v>
                </c:pt>
                <c:pt idx="5">
                  <c:v>0</c:v>
                </c:pt>
                <c:pt idx="6">
                  <c:v>9835</c:v>
                </c:pt>
                <c:pt idx="7">
                  <c:v>0</c:v>
                </c:pt>
                <c:pt idx="8">
                  <c:v>9100</c:v>
                </c:pt>
                <c:pt idx="9">
                  <c:v>1040463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'spese_correnti_-_macroaggregati'!$C$4:$E$4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'spese_correnti_-_macroaggregati'!$C$16:$E$16</c:f>
              <c:numCache>
                <c:formatCode>#,##0.00</c:formatCode>
                <c:ptCount val="3"/>
                <c:pt idx="0">
                  <c:v>9829276</c:v>
                </c:pt>
                <c:pt idx="1">
                  <c:v>9719970</c:v>
                </c:pt>
                <c:pt idx="2">
                  <c:v>9717553</c:v>
                </c:pt>
              </c:numCache>
            </c:numRef>
          </c:val>
        </c:ser>
        <c:overlap val="100"/>
        <c:axId val="121189888"/>
        <c:axId val="121188352"/>
      </c:barChart>
      <c:valAx>
        <c:axId val="12118835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189888"/>
        <c:crosses val="autoZero"/>
        <c:crossBetween val="between"/>
      </c:valAx>
      <c:catAx>
        <c:axId val="121189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18835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672131949519352"/>
          <c:y val="0.21328254482401823"/>
          <c:w val="0.32655708617432888"/>
          <c:h val="0.5686628388632600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'spese_in_conto_capitale_-_missi'!$D$6:$D$12</c:f>
              <c:numCache>
                <c:formatCode>#,##0.00</c:formatCode>
                <c:ptCount val="7"/>
                <c:pt idx="0">
                  <c:v>91800</c:v>
                </c:pt>
                <c:pt idx="1">
                  <c:v>9250</c:v>
                </c:pt>
                <c:pt idx="2">
                  <c:v>20000</c:v>
                </c:pt>
                <c:pt idx="3">
                  <c:v>4000</c:v>
                </c:pt>
                <c:pt idx="4">
                  <c:v>8000</c:v>
                </c:pt>
                <c:pt idx="5">
                  <c:v>315000</c:v>
                </c:pt>
                <c:pt idx="6">
                  <c:v>8000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>
        <c:manualLayout>
          <c:xMode val="edge"/>
          <c:yMode val="edge"/>
          <c:x val="0.39865552117059327"/>
          <c:y val="5.5178886038221173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'entrate_tributarie_-_categorie'!$E$6:$E$9</c:f>
              <c:numCache>
                <c:formatCode>#,##0.00</c:formatCode>
                <c:ptCount val="4"/>
                <c:pt idx="0">
                  <c:v>5882362</c:v>
                </c:pt>
                <c:pt idx="1">
                  <c:v>0</c:v>
                </c:pt>
                <c:pt idx="2">
                  <c:v>1186000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'spese_in_conto_capitale_-_missi'!$E$6:$E$12</c:f>
              <c:numCache>
                <c:formatCode>#,##0.00</c:formatCode>
                <c:ptCount val="7"/>
                <c:pt idx="0">
                  <c:v>66000</c:v>
                </c:pt>
                <c:pt idx="1">
                  <c:v>9250</c:v>
                </c:pt>
                <c:pt idx="2">
                  <c:v>20000</c:v>
                </c:pt>
                <c:pt idx="3">
                  <c:v>4000</c:v>
                </c:pt>
                <c:pt idx="4">
                  <c:v>8000</c:v>
                </c:pt>
                <c:pt idx="5">
                  <c:v>260000</c:v>
                </c:pt>
                <c:pt idx="6">
                  <c:v>5000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'spese_in_conto_capitale_-_missi'!$F$6:$F$12</c:f>
              <c:numCache>
                <c:formatCode>#,##0.00</c:formatCode>
                <c:ptCount val="7"/>
                <c:pt idx="0">
                  <c:v>66000</c:v>
                </c:pt>
                <c:pt idx="1">
                  <c:v>9250</c:v>
                </c:pt>
                <c:pt idx="2">
                  <c:v>20000</c:v>
                </c:pt>
                <c:pt idx="3">
                  <c:v>4000</c:v>
                </c:pt>
                <c:pt idx="4">
                  <c:v>8000</c:v>
                </c:pt>
                <c:pt idx="5">
                  <c:v>230000</c:v>
                </c:pt>
                <c:pt idx="6">
                  <c:v>5000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'spese_in_conto_capitale_-_missi'!$D$4:$F$4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'spese_in_conto_capitale_-_missi'!$D$13:$F$13</c:f>
              <c:numCache>
                <c:formatCode>#,##0.00</c:formatCode>
                <c:ptCount val="3"/>
                <c:pt idx="0">
                  <c:v>456050</c:v>
                </c:pt>
                <c:pt idx="1">
                  <c:v>372250</c:v>
                </c:pt>
                <c:pt idx="2">
                  <c:v>342250</c:v>
                </c:pt>
              </c:numCache>
            </c:numRef>
          </c:val>
        </c:ser>
        <c:overlap val="100"/>
        <c:axId val="121675776"/>
        <c:axId val="121665792"/>
      </c:barChart>
      <c:valAx>
        <c:axId val="12166579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675776"/>
        <c:crosses val="autoZero"/>
        <c:crossBetween val="between"/>
      </c:valAx>
      <c:catAx>
        <c:axId val="1216757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66579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'spese_in_conto_capitale_-_macro'!$D$6:$D$10</c:f>
              <c:numCache>
                <c:formatCode>#,##0.00</c:formatCode>
                <c:ptCount val="5"/>
                <c:pt idx="0">
                  <c:v>0</c:v>
                </c:pt>
                <c:pt idx="1">
                  <c:v>437250</c:v>
                </c:pt>
                <c:pt idx="2">
                  <c:v>18800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'spese_in_conto_capitale_-_macro'!$E$6:$E$10</c:f>
              <c:numCache>
                <c:formatCode>#,##0.00</c:formatCode>
                <c:ptCount val="5"/>
                <c:pt idx="0">
                  <c:v>0</c:v>
                </c:pt>
                <c:pt idx="1">
                  <c:v>372250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'spese_in_conto_capitale_-_macro'!$F$6:$F$10</c:f>
              <c:numCache>
                <c:formatCode>#,##0.00</c:formatCode>
                <c:ptCount val="5"/>
                <c:pt idx="0">
                  <c:v>0</c:v>
                </c:pt>
                <c:pt idx="1">
                  <c:v>342250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'spese_in_conto_capitale_-_macro'!$D$4:$F$4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'spese_in_conto_capitale_-_macro'!$D$11:$F$11</c:f>
              <c:numCache>
                <c:formatCode>#,##0.00</c:formatCode>
                <c:ptCount val="3"/>
                <c:pt idx="0">
                  <c:v>456050</c:v>
                </c:pt>
                <c:pt idx="1">
                  <c:v>372250</c:v>
                </c:pt>
                <c:pt idx="2">
                  <c:v>342250</c:v>
                </c:pt>
              </c:numCache>
            </c:numRef>
          </c:val>
        </c:ser>
        <c:overlap val="100"/>
        <c:axId val="121808000"/>
        <c:axId val="121793920"/>
      </c:barChart>
      <c:valAx>
        <c:axId val="12179392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808000"/>
        <c:crosses val="autoZero"/>
        <c:crossBetween val="between"/>
      </c:valAx>
      <c:catAx>
        <c:axId val="121808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179392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principali_spese_per_investimen!$D$6:$D$9</c:f>
              <c:numCache>
                <c:formatCode>#,##0.00</c:formatCode>
                <c:ptCount val="4"/>
                <c:pt idx="0">
                  <c:v>28000</c:v>
                </c:pt>
                <c:pt idx="1">
                  <c:v>123000</c:v>
                </c:pt>
                <c:pt idx="2">
                  <c:v>86250</c:v>
                </c:pt>
                <c:pt idx="3">
                  <c:v>218800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principali_spese_per_investimen!$E$6:$E$9</c:f>
              <c:numCache>
                <c:formatCode>#,##0.00</c:formatCode>
                <c:ptCount val="4"/>
                <c:pt idx="0">
                  <c:v>25000</c:v>
                </c:pt>
                <c:pt idx="1">
                  <c:v>68000</c:v>
                </c:pt>
                <c:pt idx="2">
                  <c:v>79250</c:v>
                </c:pt>
                <c:pt idx="3">
                  <c:v>200000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principali_spese_per_investimen!$F$6:$F$9</c:f>
              <c:numCache>
                <c:formatCode>#,##0.00</c:formatCode>
                <c:ptCount val="4"/>
                <c:pt idx="0">
                  <c:v>25000</c:v>
                </c:pt>
                <c:pt idx="1">
                  <c:v>38000</c:v>
                </c:pt>
                <c:pt idx="2">
                  <c:v>79250</c:v>
                </c:pt>
                <c:pt idx="3">
                  <c:v>200000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4803149606299313" l="0.70866141732283583" r="0.70866141732283583" t="0.74803149606299313" header="0.31496062992126073" footer="0.3149606299212607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'entrate_tributarie_-_categorie'!$F$6:$F$9</c:f>
              <c:numCache>
                <c:formatCode>#,##0.00</c:formatCode>
                <c:ptCount val="4"/>
                <c:pt idx="0">
                  <c:v>5840612</c:v>
                </c:pt>
                <c:pt idx="1">
                  <c:v>0</c:v>
                </c:pt>
                <c:pt idx="2">
                  <c:v>1190000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'spese_in_conto_capitale_-_macro'!$D$4:$F$4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'spese_in_conto_capitale_-_macro'!$D$11:$F$11</c:f>
              <c:numCache>
                <c:formatCode>#,##0.00</c:formatCode>
                <c:ptCount val="3"/>
                <c:pt idx="0">
                  <c:v>456050</c:v>
                </c:pt>
                <c:pt idx="1">
                  <c:v>372250</c:v>
                </c:pt>
                <c:pt idx="2">
                  <c:v>342250</c:v>
                </c:pt>
              </c:numCache>
            </c:numRef>
          </c:val>
        </c:ser>
        <c:overlap val="100"/>
        <c:axId val="122295424"/>
        <c:axId val="122154368"/>
      </c:barChart>
      <c:valAx>
        <c:axId val="122154368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2295424"/>
        <c:crosses val="autoZero"/>
        <c:crossBetween val="between"/>
      </c:valAx>
      <c:catAx>
        <c:axId val="1222954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2154368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 debito al 31/12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entità_mutui!$C$3:$G$3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entità_mutui!$C$3:$G$3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val>
        </c:ser>
        <c:ser>
          <c:idx val="1"/>
          <c:order val="1"/>
          <c:cat>
            <c:numRef>
              <c:f>entità_mutui!$C$3:$G$3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entità_mutui!$C$10:$G$10</c:f>
              <c:numCache>
                <c:formatCode>[$€-410]" "#,##0.00</c:formatCode>
                <c:ptCount val="5"/>
                <c:pt idx="0">
                  <c:v>251707.79</c:v>
                </c:pt>
                <c:pt idx="1">
                  <c:v>772250.75000000012</c:v>
                </c:pt>
                <c:pt idx="2">
                  <c:v>670860.75</c:v>
                </c:pt>
                <c:pt idx="3">
                  <c:v>606172.75</c:v>
                </c:pt>
                <c:pt idx="4">
                  <c:v>538957.75</c:v>
                </c:pt>
              </c:numCache>
            </c:numRef>
          </c:val>
        </c:ser>
        <c:overlap val="100"/>
        <c:axId val="122532608"/>
        <c:axId val="122510336"/>
      </c:barChart>
      <c:valAx>
        <c:axId val="12251033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2532608"/>
        <c:crosses val="autoZero"/>
        <c:crossBetween val="between"/>
      </c:valAx>
      <c:catAx>
        <c:axId val="122532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22510336"/>
        <c:crossesAt val="0"/>
        <c:auto val="1"/>
        <c:lblAlgn val="ctr"/>
        <c:lblOffset val="100"/>
      </c:catAx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'entrate_tributarie_-_categorie'!$G$6:$G$9</c:f>
              <c:numCache>
                <c:formatCode>#,##0.00</c:formatCode>
                <c:ptCount val="4"/>
                <c:pt idx="0">
                  <c:v>5830612</c:v>
                </c:pt>
                <c:pt idx="1">
                  <c:v>0</c:v>
                </c:pt>
                <c:pt idx="2">
                  <c:v>1200000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'entrate_tributarie_-_categorie'!$E$4:$G$4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'entrate_tributarie_-_categorie'!$E$10:$G$10</c:f>
              <c:numCache>
                <c:formatCode>#,##0.00</c:formatCode>
                <c:ptCount val="3"/>
                <c:pt idx="0">
                  <c:v>7068362</c:v>
                </c:pt>
                <c:pt idx="1">
                  <c:v>7030612</c:v>
                </c:pt>
                <c:pt idx="2">
                  <c:v>7030612</c:v>
                </c:pt>
              </c:numCache>
            </c:numRef>
          </c:val>
        </c:ser>
        <c:overlap val="100"/>
        <c:axId val="118486144"/>
        <c:axId val="118463872"/>
      </c:barChart>
      <c:valAx>
        <c:axId val="1184638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486144"/>
        <c:crosses val="autoZero"/>
        <c:crossBetween val="between"/>
      </c:valAx>
      <c:catAx>
        <c:axId val="118486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4638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entrate_da_trasferimenti_corren!$E$6:$E$10</c:f>
              <c:numCache>
                <c:formatCode>#,##0.00</c:formatCode>
                <c:ptCount val="5"/>
                <c:pt idx="0">
                  <c:v>330000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162004</xdr:colOff>
      <xdr:row>1</xdr:row>
      <xdr:rowOff>1435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162004</xdr:colOff>
      <xdr:row>7</xdr:row>
      <xdr:rowOff>68040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171532</xdr:colOff>
      <xdr:row>14</xdr:row>
      <xdr:rowOff>28693</xdr:rowOff>
    </xdr:from>
    <xdr:ext cx="2404798" cy="1382399"/>
    <xdr:graphicFrame macro="">
      <xdr:nvGraphicFramePr>
        <xdr:cNvPr id="4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4681</xdr:colOff>
      <xdr:row>15</xdr:row>
      <xdr:rowOff>96844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228609</xdr:colOff>
      <xdr:row>1</xdr:row>
      <xdr:rowOff>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190506</xdr:colOff>
      <xdr:row>7</xdr:row>
      <xdr:rowOff>142878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228606</xdr:colOff>
      <xdr:row>13</xdr:row>
      <xdr:rowOff>47625</xdr:rowOff>
    </xdr:from>
    <xdr:ext cx="2404798" cy="1382399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933453</xdr:colOff>
      <xdr:row>12</xdr:row>
      <xdr:rowOff>180981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363074</xdr:colOff>
      <xdr:row>2</xdr:row>
      <xdr:rowOff>134471</xdr:rowOff>
    </xdr:from>
    <xdr:ext cx="3659913" cy="2103897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375958</xdr:colOff>
      <xdr:row>9</xdr:row>
      <xdr:rowOff>169209</xdr:rowOff>
    </xdr:from>
    <xdr:ext cx="3653119" cy="2107271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</xdr:col>
      <xdr:colOff>123828</xdr:colOff>
      <xdr:row>22</xdr:row>
      <xdr:rowOff>139519</xdr:rowOff>
    </xdr:from>
    <xdr:ext cx="5263542" cy="2931996"/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393886</xdr:colOff>
      <xdr:row>20</xdr:row>
      <xdr:rowOff>104775</xdr:rowOff>
    </xdr:from>
    <xdr:ext cx="3648218" cy="2097185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257184</xdr:colOff>
      <xdr:row>1</xdr:row>
      <xdr:rowOff>0</xdr:rowOff>
    </xdr:from>
    <xdr:ext cx="2404798" cy="138096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257175</xdr:colOff>
      <xdr:row>7</xdr:row>
      <xdr:rowOff>114300</xdr:rowOff>
    </xdr:from>
    <xdr:ext cx="2404798" cy="1382399"/>
    <xdr:graphicFrame macro="">
      <xdr:nvGraphicFramePr>
        <xdr:cNvPr id="3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5</xdr:col>
      <xdr:colOff>257175</xdr:colOff>
      <xdr:row>14</xdr:row>
      <xdr:rowOff>85725</xdr:rowOff>
    </xdr:from>
    <xdr:ext cx="2404798" cy="1382399"/>
    <xdr:graphicFrame macro="">
      <xdr:nvGraphicFramePr>
        <xdr:cNvPr id="4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47621</xdr:colOff>
      <xdr:row>16</xdr:row>
      <xdr:rowOff>142878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285749</xdr:colOff>
      <xdr:row>0</xdr:row>
      <xdr:rowOff>666753</xdr:rowOff>
    </xdr:from>
    <xdr:ext cx="3086101" cy="1828797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295274</xdr:colOff>
      <xdr:row>7</xdr:row>
      <xdr:rowOff>20178</xdr:rowOff>
    </xdr:from>
    <xdr:ext cx="3048001" cy="1799098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247649</xdr:colOff>
      <xdr:row>14</xdr:row>
      <xdr:rowOff>28575</xdr:rowOff>
    </xdr:from>
    <xdr:ext cx="3105151" cy="1743075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219074</xdr:colOff>
      <xdr:row>13</xdr:row>
      <xdr:rowOff>187147</xdr:rowOff>
    </xdr:from>
    <xdr:ext cx="3009901" cy="2127428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238128</xdr:colOff>
      <xdr:row>0</xdr:row>
      <xdr:rowOff>1076321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276228</xdr:colOff>
      <xdr:row>7</xdr:row>
      <xdr:rowOff>85731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285753</xdr:colOff>
      <xdr:row>15</xdr:row>
      <xdr:rowOff>9528</xdr:rowOff>
    </xdr:from>
    <xdr:ext cx="2404798" cy="1382399"/>
    <xdr:graphicFrame macro="">
      <xdr:nvGraphicFramePr>
        <xdr:cNvPr id="5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238125</xdr:colOff>
      <xdr:row>12</xdr:row>
      <xdr:rowOff>104778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219081</xdr:colOff>
      <xdr:row>0</xdr:row>
      <xdr:rowOff>1190621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228606</xdr:colOff>
      <xdr:row>7</xdr:row>
      <xdr:rowOff>104775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238131</xdr:colOff>
      <xdr:row>14</xdr:row>
      <xdr:rowOff>95246</xdr:rowOff>
    </xdr:from>
    <xdr:ext cx="2404798" cy="1382399"/>
    <xdr:graphicFrame macro="">
      <xdr:nvGraphicFramePr>
        <xdr:cNvPr id="5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762003</xdr:colOff>
      <xdr:row>10</xdr:row>
      <xdr:rowOff>171459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2562221</xdr:colOff>
      <xdr:row>11</xdr:row>
      <xdr:rowOff>0</xdr:rowOff>
    </xdr:from>
    <xdr:ext cx="5857875" cy="255270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219071</xdr:colOff>
      <xdr:row>1</xdr:row>
      <xdr:rowOff>923928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228600</xdr:colOff>
      <xdr:row>7</xdr:row>
      <xdr:rowOff>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219071</xdr:colOff>
      <xdr:row>12</xdr:row>
      <xdr:rowOff>104771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</xdr:col>
      <xdr:colOff>514353</xdr:colOff>
      <xdr:row>11</xdr:row>
      <xdr:rowOff>19053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219071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219071</xdr:colOff>
      <xdr:row>6</xdr:row>
      <xdr:rowOff>114300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209553</xdr:colOff>
      <xdr:row>11</xdr:row>
      <xdr:rowOff>85725</xdr:rowOff>
    </xdr:from>
    <xdr:ext cx="2404798" cy="1382399"/>
    <xdr:graphicFrame macro="">
      <xdr:nvGraphicFramePr>
        <xdr:cNvPr id="4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152400</xdr:colOff>
      <xdr:row>12</xdr:row>
      <xdr:rowOff>95250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200025</xdr:colOff>
      <xdr:row>6</xdr:row>
      <xdr:rowOff>200021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219071</xdr:colOff>
      <xdr:row>13</xdr:row>
      <xdr:rowOff>9528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676275</xdr:colOff>
      <xdr:row>12</xdr:row>
      <xdr:rowOff>9525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361946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361946</xdr:colOff>
      <xdr:row>7</xdr:row>
      <xdr:rowOff>76196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352428</xdr:colOff>
      <xdr:row>12</xdr:row>
      <xdr:rowOff>190496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57150</xdr:colOff>
      <xdr:row>12</xdr:row>
      <xdr:rowOff>28578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257175</xdr:colOff>
      <xdr:row>1</xdr:row>
      <xdr:rowOff>19053</xdr:rowOff>
    </xdr:from>
    <xdr:ext cx="2404798" cy="1724022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266700</xdr:colOff>
      <xdr:row>8</xdr:row>
      <xdr:rowOff>66678</xdr:rowOff>
    </xdr:from>
    <xdr:ext cx="2404798" cy="1762122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285746</xdr:colOff>
      <xdr:row>16</xdr:row>
      <xdr:rowOff>0</xdr:rowOff>
    </xdr:from>
    <xdr:ext cx="2404798" cy="1695450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1352550</xdr:colOff>
      <xdr:row>12</xdr:row>
      <xdr:rowOff>190500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276221</xdr:colOff>
      <xdr:row>1</xdr:row>
      <xdr:rowOff>171450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285750</xdr:colOff>
      <xdr:row>7</xdr:row>
      <xdr:rowOff>190496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247646</xdr:colOff>
      <xdr:row>14</xdr:row>
      <xdr:rowOff>57146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361953</xdr:colOff>
      <xdr:row>10</xdr:row>
      <xdr:rowOff>180978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247646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219078</xdr:colOff>
      <xdr:row>9</xdr:row>
      <xdr:rowOff>180978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247650</xdr:colOff>
      <xdr:row>18</xdr:row>
      <xdr:rowOff>152400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57153</xdr:colOff>
      <xdr:row>14</xdr:row>
      <xdr:rowOff>95250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161928</xdr:colOff>
      <xdr:row>1</xdr:row>
      <xdr:rowOff>28575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161925</xdr:colOff>
      <xdr:row>7</xdr:row>
      <xdr:rowOff>66681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161925</xdr:colOff>
      <xdr:row>14</xdr:row>
      <xdr:rowOff>123828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1495421</xdr:colOff>
      <xdr:row>12</xdr:row>
      <xdr:rowOff>38103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H25"/>
  <sheetViews>
    <sheetView workbookViewId="0">
      <selection activeCell="H24" sqref="H24"/>
    </sheetView>
  </sheetViews>
  <sheetFormatPr defaultRowHeight="15.75"/>
  <cols>
    <col min="1" max="1" width="2.125" customWidth="1"/>
    <col min="2" max="2" width="3" style="1" customWidth="1"/>
    <col min="3" max="3" width="26.875" style="4" customWidth="1"/>
    <col min="4" max="6" width="15.375" style="5" customWidth="1"/>
    <col min="7" max="1022" width="9.5" style="3" customWidth="1"/>
    <col min="1023" max="1023" width="9.5" customWidth="1"/>
    <col min="1024" max="1024" width="9" customWidth="1"/>
  </cols>
  <sheetData>
    <row r="1" spans="2:1022" ht="91.5" customHeight="1">
      <c r="C1" s="213" t="s">
        <v>103</v>
      </c>
      <c r="D1" s="213"/>
      <c r="E1" s="213"/>
      <c r="F1" s="213"/>
      <c r="G1" s="213"/>
    </row>
    <row r="2" spans="2:1022" ht="12" customHeight="1"/>
    <row r="3" spans="2:1022" ht="29.25" customHeight="1">
      <c r="B3" s="214" t="s">
        <v>0</v>
      </c>
      <c r="C3" s="214"/>
      <c r="D3" s="214" t="s">
        <v>1</v>
      </c>
      <c r="E3" s="214"/>
      <c r="F3" s="21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2.75" customHeight="1">
      <c r="B4" s="7"/>
      <c r="C4" s="8"/>
      <c r="D4" s="9">
        <v>2022</v>
      </c>
      <c r="E4" s="10">
        <v>2023</v>
      </c>
      <c r="F4" s="11">
        <v>2024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4.2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7">
      <c r="B6" s="173">
        <v>1</v>
      </c>
      <c r="C6" s="124" t="s">
        <v>3</v>
      </c>
      <c r="D6" s="149">
        <v>7068362</v>
      </c>
      <c r="E6" s="149">
        <v>7030612</v>
      </c>
      <c r="F6" s="149">
        <v>7030612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126">
        <v>2</v>
      </c>
      <c r="C7" s="174" t="s">
        <v>4</v>
      </c>
      <c r="D7" s="149">
        <v>330000</v>
      </c>
      <c r="E7" s="149">
        <v>276000</v>
      </c>
      <c r="F7" s="149">
        <v>276000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33">
        <v>3</v>
      </c>
      <c r="C8" s="174" t="s">
        <v>5</v>
      </c>
      <c r="D8" s="149">
        <v>2464554</v>
      </c>
      <c r="E8" s="149">
        <v>2410296</v>
      </c>
      <c r="F8" s="149">
        <v>2410296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128">
        <v>4</v>
      </c>
      <c r="C9" s="174" t="s">
        <v>6</v>
      </c>
      <c r="D9" s="149">
        <v>523800</v>
      </c>
      <c r="E9" s="149">
        <v>440000</v>
      </c>
      <c r="F9" s="149">
        <v>410000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0.85" customHeight="1">
      <c r="B10" s="175">
        <v>5</v>
      </c>
      <c r="C10" s="174" t="s">
        <v>7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176">
        <v>6</v>
      </c>
      <c r="C11" s="174" t="s">
        <v>8</v>
      </c>
      <c r="D11" s="149">
        <v>0</v>
      </c>
      <c r="E11" s="149">
        <v>0</v>
      </c>
      <c r="F11" s="149">
        <v>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27">
      <c r="B12" s="136">
        <v>7</v>
      </c>
      <c r="C12" s="174" t="s">
        <v>9</v>
      </c>
      <c r="D12" s="149">
        <v>0</v>
      </c>
      <c r="E12" s="149">
        <v>0</v>
      </c>
      <c r="F12" s="149">
        <v>0</v>
      </c>
      <c r="G12" s="14"/>
      <c r="H12" s="14"/>
      <c r="I12" s="1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2:1022">
      <c r="B13" s="131">
        <v>9</v>
      </c>
      <c r="C13" s="174" t="s">
        <v>10</v>
      </c>
      <c r="D13" s="149">
        <v>2001000</v>
      </c>
      <c r="E13" s="149">
        <v>2001000</v>
      </c>
      <c r="F13" s="149">
        <v>2001000</v>
      </c>
      <c r="G13" s="14"/>
      <c r="H13" s="14"/>
      <c r="I13" s="1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2:1022">
      <c r="B14" s="177"/>
      <c r="C14" s="174"/>
      <c r="D14" s="149">
        <v>0</v>
      </c>
      <c r="E14" s="149">
        <v>0</v>
      </c>
      <c r="F14" s="149">
        <v>0</v>
      </c>
      <c r="G14" s="14"/>
      <c r="H14" s="14"/>
      <c r="I14" s="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2:1022" ht="21" customHeight="1">
      <c r="B15" s="152"/>
      <c r="C15" s="153" t="s">
        <v>1</v>
      </c>
      <c r="D15" s="154">
        <f>SUM(D6:D14)</f>
        <v>12387716</v>
      </c>
      <c r="E15" s="154">
        <f>SUM(E6:E14)</f>
        <v>12157908</v>
      </c>
      <c r="F15" s="154">
        <f>SUM(F6:F14)</f>
        <v>12127908</v>
      </c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9" ht="15.95" customHeight="1">
      <c r="B17" s="3"/>
      <c r="C17" s="3"/>
      <c r="D17" s="18"/>
      <c r="E17" s="18"/>
      <c r="F17" s="18"/>
      <c r="G17" s="14"/>
      <c r="H17" s="14"/>
      <c r="I17" s="14"/>
    </row>
    <row r="18" spans="2:9" ht="15.95" customHeight="1">
      <c r="B18" s="3"/>
      <c r="C18" s="3"/>
      <c r="D18" s="18"/>
      <c r="E18" s="18"/>
      <c r="F18" s="18"/>
      <c r="G18" s="14"/>
      <c r="H18" s="14"/>
      <c r="I18" s="14"/>
    </row>
    <row r="19" spans="2:9" ht="15.95" customHeight="1">
      <c r="B19" s="3"/>
      <c r="C19" s="5"/>
      <c r="D19" s="18"/>
      <c r="E19" s="18"/>
      <c r="F19" s="18"/>
      <c r="G19" s="14"/>
      <c r="H19" s="14"/>
      <c r="I19" s="14"/>
    </row>
    <row r="20" spans="2:9" ht="15.95" customHeight="1">
      <c r="B20" s="3"/>
      <c r="C20" s="3"/>
      <c r="D20" s="18"/>
      <c r="E20" s="18"/>
      <c r="F20" s="18"/>
      <c r="G20" s="14"/>
      <c r="H20" s="14"/>
      <c r="I20" s="14"/>
    </row>
    <row r="21" spans="2:9" ht="15.95" customHeight="1">
      <c r="B21" s="3"/>
      <c r="C21" s="3"/>
      <c r="D21" s="18"/>
      <c r="E21" s="18"/>
      <c r="F21" s="18"/>
      <c r="G21" s="14"/>
      <c r="H21" s="14"/>
      <c r="I21" s="14"/>
    </row>
    <row r="22" spans="2:9" ht="15.95" customHeight="1">
      <c r="B22" s="3"/>
      <c r="C22" s="3"/>
      <c r="D22" s="18"/>
      <c r="E22" s="18"/>
      <c r="F22" s="18"/>
      <c r="G22" s="14"/>
      <c r="H22" s="14"/>
      <c r="I22" s="14"/>
    </row>
    <row r="23" spans="2:9" ht="15.95" customHeight="1">
      <c r="B23" s="3"/>
      <c r="C23" s="3" t="s">
        <v>11</v>
      </c>
      <c r="D23" s="18"/>
      <c r="E23" s="18"/>
      <c r="F23" s="18"/>
      <c r="G23" s="14"/>
      <c r="H23" s="14"/>
      <c r="I23" s="14"/>
    </row>
    <row r="24" spans="2:9" ht="15.95" customHeight="1">
      <c r="B24" s="3"/>
      <c r="C24" s="3"/>
      <c r="D24" s="18"/>
      <c r="E24" s="18"/>
      <c r="F24" s="18"/>
      <c r="G24" s="14"/>
      <c r="H24" s="14"/>
      <c r="I24" s="14"/>
    </row>
    <row r="25" spans="2:9" ht="15.95" customHeight="1">
      <c r="B25" s="3"/>
      <c r="C25" s="3"/>
      <c r="D25" s="18"/>
      <c r="E25" s="18"/>
      <c r="F25" s="18"/>
      <c r="G25" s="14"/>
      <c r="H25" s="14"/>
      <c r="I25" s="14"/>
    </row>
  </sheetData>
  <mergeCells count="3">
    <mergeCell ref="C1:G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J20"/>
  <sheetViews>
    <sheetView workbookViewId="0">
      <selection activeCell="H24" sqref="H24"/>
    </sheetView>
  </sheetViews>
  <sheetFormatPr defaultRowHeight="15.75"/>
  <cols>
    <col min="1" max="1" width="2.25" customWidth="1"/>
    <col min="2" max="2" width="3.75" style="1" customWidth="1"/>
    <col min="3" max="3" width="21.625" style="4" customWidth="1"/>
    <col min="4" max="4" width="6.25" style="1" customWidth="1"/>
    <col min="5" max="5" width="23.62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7.75" customHeight="1">
      <c r="C1" s="213" t="s">
        <v>142</v>
      </c>
      <c r="D1" s="213"/>
      <c r="E1" s="213"/>
      <c r="F1" s="213"/>
      <c r="G1" s="213"/>
    </row>
    <row r="3" spans="2:1024" ht="29.25" customHeight="1">
      <c r="B3" s="214" t="s">
        <v>132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4.25" customHeight="1">
      <c r="B4" s="7"/>
      <c r="C4" s="8"/>
      <c r="D4" s="194"/>
      <c r="E4" s="195"/>
      <c r="F4" s="9">
        <v>2022</v>
      </c>
      <c r="G4" s="10">
        <v>2023</v>
      </c>
      <c r="H4" s="11">
        <v>2024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5" customHeight="1">
      <c r="B5" s="12"/>
      <c r="C5" s="13"/>
      <c r="D5" s="12"/>
      <c r="E5" s="200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7">
      <c r="B6" s="22">
        <v>5</v>
      </c>
      <c r="C6" s="208" t="s">
        <v>7</v>
      </c>
      <c r="D6" s="201">
        <v>50100</v>
      </c>
      <c r="E6" s="208" t="s">
        <v>133</v>
      </c>
      <c r="F6" s="149">
        <v>0</v>
      </c>
      <c r="G6" s="149">
        <v>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D7" s="202">
        <v>50200</v>
      </c>
      <c r="E7" s="208" t="s">
        <v>134</v>
      </c>
      <c r="F7" s="149">
        <v>0</v>
      </c>
      <c r="G7" s="149">
        <v>0</v>
      </c>
      <c r="H7" s="149">
        <v>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203">
        <v>50300</v>
      </c>
      <c r="E8" s="208" t="s">
        <v>135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7">
      <c r="B9" s="24"/>
      <c r="D9" s="204">
        <v>50400</v>
      </c>
      <c r="E9" s="209" t="s">
        <v>136</v>
      </c>
      <c r="F9" s="149">
        <v>0</v>
      </c>
      <c r="G9" s="149">
        <v>0</v>
      </c>
      <c r="H9" s="149">
        <v>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205" t="s">
        <v>1</v>
      </c>
      <c r="D10" s="15"/>
      <c r="E10" s="210"/>
      <c r="F10" s="154">
        <f>SUM(F6:F9)</f>
        <v>0</v>
      </c>
      <c r="G10" s="154">
        <f t="shared" ref="G10:H10" si="0">SUM(G6:G9)</f>
        <v>0</v>
      </c>
      <c r="H10" s="154">
        <f t="shared" si="0"/>
        <v>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2:1024" ht="15.95" customHeight="1">
      <c r="B11" s="3"/>
      <c r="C11" s="30"/>
      <c r="D11" s="3"/>
      <c r="E11" s="3"/>
      <c r="F11" s="18"/>
      <c r="G11" s="18"/>
      <c r="H11" s="18"/>
      <c r="I11" s="14"/>
      <c r="J11" s="14"/>
      <c r="K11" s="14"/>
    </row>
    <row r="12" spans="2:1024" ht="15.95" customHeight="1">
      <c r="B12" s="3"/>
      <c r="C12" s="30"/>
      <c r="D12" s="3"/>
      <c r="E12" s="3"/>
      <c r="F12" s="18"/>
      <c r="G12" s="18"/>
      <c r="H12" s="18"/>
      <c r="I12" s="14"/>
      <c r="J12" s="14"/>
      <c r="K12" s="14"/>
    </row>
    <row r="13" spans="2:1024" ht="15.95" customHeight="1">
      <c r="B13" s="3"/>
      <c r="C13" s="211"/>
      <c r="D13" s="3"/>
      <c r="E13" s="3"/>
      <c r="F13" s="18"/>
      <c r="G13" s="18"/>
      <c r="H13" s="18"/>
      <c r="I13" s="14"/>
      <c r="J13" s="14"/>
      <c r="K13" s="14"/>
    </row>
    <row r="14" spans="2:1024" ht="15.95" customHeight="1">
      <c r="B14" s="3"/>
      <c r="C14" s="30"/>
      <c r="D14" s="3"/>
      <c r="E14" s="3"/>
      <c r="F14" s="18"/>
      <c r="G14" s="18"/>
      <c r="H14" s="18"/>
      <c r="I14" s="14"/>
      <c r="J14" s="14"/>
      <c r="K14" s="14"/>
    </row>
    <row r="15" spans="2:1024" ht="15.95" customHeight="1">
      <c r="B15" s="3"/>
      <c r="C15" s="30"/>
      <c r="D15" s="3"/>
      <c r="E15" s="3"/>
      <c r="F15" s="18"/>
      <c r="G15" s="18"/>
      <c r="H15" s="18"/>
      <c r="I15" s="14"/>
      <c r="J15" s="14"/>
      <c r="K15" s="14"/>
    </row>
    <row r="16" spans="2:1024" ht="15.95" customHeight="1">
      <c r="B16" s="3"/>
      <c r="C16" s="30"/>
      <c r="D16" s="3"/>
      <c r="E16" s="3"/>
      <c r="F16" s="18"/>
      <c r="G16" s="18"/>
      <c r="H16" s="18"/>
      <c r="I16" s="14"/>
      <c r="J16" s="14"/>
      <c r="K16" s="14"/>
    </row>
    <row r="17" spans="2:11" ht="15.95" customHeight="1">
      <c r="B17" s="3"/>
      <c r="C17" s="30"/>
      <c r="D17" s="3"/>
      <c r="E17" s="3"/>
      <c r="F17" s="18"/>
      <c r="G17" s="18"/>
      <c r="H17" s="18"/>
      <c r="I17" s="14"/>
      <c r="J17" s="14"/>
      <c r="K17" s="14"/>
    </row>
    <row r="18" spans="2:11" ht="15.95" customHeight="1">
      <c r="B18" s="3"/>
      <c r="C18" s="30"/>
      <c r="D18" s="3"/>
      <c r="E18" s="3"/>
      <c r="F18" s="18"/>
      <c r="G18" s="18"/>
      <c r="H18" s="18"/>
      <c r="I18" s="14"/>
      <c r="J18" s="14"/>
      <c r="K18" s="14"/>
    </row>
    <row r="19" spans="2:11" ht="15.95" customHeight="1">
      <c r="B19" s="3"/>
      <c r="C19" s="30"/>
      <c r="D19" s="3"/>
      <c r="E19" s="3"/>
      <c r="F19" s="18"/>
      <c r="G19" s="18"/>
      <c r="H19" s="18"/>
      <c r="I19" s="14"/>
      <c r="J19" s="14"/>
      <c r="K19" s="14"/>
    </row>
    <row r="20" spans="2:11" ht="15.95" customHeight="1">
      <c r="B20" s="3"/>
      <c r="C20" s="30"/>
      <c r="D20" s="3"/>
      <c r="E20" s="3"/>
      <c r="F20" s="18"/>
      <c r="G20" s="18"/>
      <c r="H20" s="18"/>
      <c r="I20" s="14"/>
      <c r="J20" s="14"/>
      <c r="K20" s="14"/>
    </row>
  </sheetData>
  <mergeCells count="4">
    <mergeCell ref="C1:G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MJ15"/>
  <sheetViews>
    <sheetView workbookViewId="0">
      <selection activeCell="H24" sqref="H24"/>
    </sheetView>
  </sheetViews>
  <sheetFormatPr defaultRowHeight="15.75"/>
  <cols>
    <col min="1" max="1" width="2.375" customWidth="1"/>
    <col min="2" max="2" width="4.125" style="1" customWidth="1"/>
    <col min="3" max="3" width="13.875" style="4" customWidth="1"/>
    <col min="4" max="4" width="6.25" style="1" customWidth="1"/>
    <col min="5" max="5" width="24.87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91.5" customHeight="1">
      <c r="D1" s="213" t="s">
        <v>143</v>
      </c>
      <c r="E1" s="213"/>
      <c r="F1" s="213"/>
      <c r="G1" s="213"/>
      <c r="H1" s="213"/>
    </row>
    <row r="3" spans="2:1024" ht="29.25" customHeight="1">
      <c r="B3" s="214" t="s">
        <v>137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12"/>
      <c r="C4" s="13"/>
      <c r="D4" s="26"/>
      <c r="E4" s="27"/>
      <c r="F4" s="9">
        <v>2022</v>
      </c>
      <c r="G4" s="10">
        <v>2023</v>
      </c>
      <c r="H4" s="11">
        <v>2024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2:1024" ht="14.25" customHeight="1">
      <c r="B5" s="24"/>
      <c r="C5" s="206"/>
      <c r="D5" s="24"/>
      <c r="E5" s="207"/>
      <c r="F5" s="145" t="s">
        <v>2</v>
      </c>
      <c r="G5" s="146" t="s">
        <v>2</v>
      </c>
      <c r="H5" s="147" t="s">
        <v>2</v>
      </c>
      <c r="I5" s="14"/>
      <c r="J5" s="14"/>
      <c r="K5" s="1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1" customHeight="1">
      <c r="B6" s="22">
        <v>6</v>
      </c>
      <c r="C6" s="25" t="s">
        <v>8</v>
      </c>
      <c r="D6" s="173">
        <v>60100</v>
      </c>
      <c r="E6" s="148" t="s">
        <v>138</v>
      </c>
      <c r="F6" s="149">
        <v>0</v>
      </c>
      <c r="G6" s="149">
        <v>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C7"/>
      <c r="D7" s="150">
        <v>60200</v>
      </c>
      <c r="E7" s="148" t="s">
        <v>139</v>
      </c>
      <c r="F7" s="149">
        <v>0</v>
      </c>
      <c r="G7" s="149">
        <v>0</v>
      </c>
      <c r="H7" s="149">
        <v>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151">
        <v>60300</v>
      </c>
      <c r="E8" s="148" t="s">
        <v>140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1" customHeight="1">
      <c r="B9" s="24"/>
      <c r="D9" s="128">
        <v>60400</v>
      </c>
      <c r="E9" s="148" t="s">
        <v>141</v>
      </c>
      <c r="F9" s="149">
        <v>0</v>
      </c>
      <c r="G9" s="149">
        <v>0</v>
      </c>
      <c r="H9" s="149">
        <v>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32" t="s">
        <v>1</v>
      </c>
      <c r="D10" s="152"/>
      <c r="E10" s="179"/>
      <c r="F10" s="154">
        <f>SUM(F6:F9)</f>
        <v>0</v>
      </c>
      <c r="G10" s="154">
        <f t="shared" ref="G10:H10" si="0">SUM(G6:G9)</f>
        <v>0</v>
      </c>
      <c r="H10" s="154">
        <f t="shared" si="0"/>
        <v>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2:1024" ht="15.95" customHeight="1">
      <c r="B11" s="3"/>
      <c r="C11" s="3"/>
      <c r="D11" s="3"/>
      <c r="E11" s="3"/>
      <c r="F11" s="18"/>
      <c r="G11" s="18"/>
      <c r="H11" s="18"/>
      <c r="I11" s="14"/>
      <c r="J11" s="14"/>
      <c r="K11" s="14"/>
    </row>
    <row r="12" spans="2:1024" ht="15.95" customHeight="1">
      <c r="B12" s="3"/>
      <c r="C12" s="3"/>
      <c r="D12" s="3"/>
      <c r="E12" s="3"/>
      <c r="F12" s="18"/>
      <c r="G12" s="18"/>
      <c r="H12" s="18"/>
      <c r="I12" s="14"/>
      <c r="J12" s="14"/>
      <c r="K12" s="14"/>
    </row>
    <row r="13" spans="2:1024" ht="15.95" customHeight="1">
      <c r="B13" s="3"/>
      <c r="C13" s="3"/>
      <c r="D13" s="3"/>
      <c r="E13" s="3"/>
      <c r="F13" s="18"/>
      <c r="G13" s="18"/>
      <c r="H13" s="18"/>
      <c r="I13" s="14"/>
      <c r="J13" s="14"/>
      <c r="K13" s="14"/>
    </row>
    <row r="14" spans="2:1024" ht="15.95" customHeight="1">
      <c r="B14" s="3"/>
      <c r="C14" s="5"/>
      <c r="D14" s="3"/>
      <c r="E14" s="3"/>
      <c r="F14" s="18"/>
      <c r="G14" s="18"/>
      <c r="H14" s="18"/>
      <c r="I14" s="14"/>
      <c r="J14" s="14"/>
      <c r="K14" s="14"/>
    </row>
    <row r="15" spans="2:1024" ht="15.95" customHeight="1">
      <c r="B15" s="3"/>
      <c r="C15" s="3"/>
      <c r="D15" s="3"/>
      <c r="E15" s="3"/>
      <c r="F15" s="18"/>
      <c r="G15" s="18"/>
      <c r="H15" s="18"/>
      <c r="I15" s="14"/>
      <c r="J15" s="14"/>
      <c r="K15" s="14"/>
    </row>
  </sheetData>
  <mergeCells count="4">
    <mergeCell ref="D1:H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MH22"/>
  <sheetViews>
    <sheetView workbookViewId="0">
      <selection activeCell="H24" sqref="H24"/>
    </sheetView>
  </sheetViews>
  <sheetFormatPr defaultRowHeight="15.75"/>
  <cols>
    <col min="1" max="1" width="1.75" customWidth="1"/>
    <col min="2" max="2" width="3.37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81" customHeight="1">
      <c r="C1" s="213" t="s">
        <v>110</v>
      </c>
      <c r="D1" s="213"/>
      <c r="E1" s="213"/>
      <c r="F1" s="213"/>
    </row>
    <row r="3" spans="2:1022" ht="29.25" customHeight="1">
      <c r="B3" s="214" t="s">
        <v>0</v>
      </c>
      <c r="C3" s="214"/>
      <c r="D3" s="214" t="s">
        <v>1</v>
      </c>
      <c r="E3" s="214"/>
      <c r="F3" s="21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5.75" customHeight="1">
      <c r="B4" s="7"/>
      <c r="C4" s="8"/>
      <c r="D4" s="9">
        <v>2022</v>
      </c>
      <c r="E4" s="10">
        <v>2023</v>
      </c>
      <c r="F4" s="11">
        <v>2024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45</v>
      </c>
      <c r="D6" s="149">
        <v>9829276</v>
      </c>
      <c r="E6" s="149">
        <v>9719970</v>
      </c>
      <c r="F6" s="149">
        <v>9717553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150">
        <v>2</v>
      </c>
      <c r="C7" s="148" t="s">
        <v>46</v>
      </c>
      <c r="D7" s="149">
        <v>456050</v>
      </c>
      <c r="E7" s="149">
        <v>372250</v>
      </c>
      <c r="F7" s="149">
        <v>342250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7">
      <c r="B8" s="151">
        <v>3</v>
      </c>
      <c r="C8" s="148" t="s">
        <v>47</v>
      </c>
      <c r="D8" s="149">
        <v>0</v>
      </c>
      <c r="E8" s="149">
        <v>0</v>
      </c>
      <c r="F8" s="149">
        <v>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128">
        <v>4</v>
      </c>
      <c r="C9" s="148" t="s">
        <v>48</v>
      </c>
      <c r="D9" s="149">
        <v>101390</v>
      </c>
      <c r="E9" s="149">
        <v>64688</v>
      </c>
      <c r="F9" s="149">
        <v>67105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7">
      <c r="B10" s="135">
        <v>5</v>
      </c>
      <c r="C10" s="148" t="s">
        <v>49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>
      <c r="B11" s="130">
        <v>7</v>
      </c>
      <c r="C11" s="148" t="s">
        <v>50</v>
      </c>
      <c r="D11" s="149">
        <v>2001000</v>
      </c>
      <c r="E11" s="149">
        <v>2001000</v>
      </c>
      <c r="F11" s="149">
        <v>2001000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21" customHeight="1">
      <c r="B12" s="152"/>
      <c r="C12" s="153" t="s">
        <v>1</v>
      </c>
      <c r="D12" s="154">
        <f>SUM(D6:D11)</f>
        <v>12387716</v>
      </c>
      <c r="E12" s="154">
        <f>SUM(E6:E11)</f>
        <v>12157908</v>
      </c>
      <c r="F12" s="154">
        <f>SUM(F6:F11)</f>
        <v>12127908</v>
      </c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</row>
    <row r="13" spans="2:1022" ht="15.95" customHeight="1">
      <c r="B13" s="3"/>
      <c r="C13" s="3"/>
      <c r="D13" s="18"/>
      <c r="E13" s="18"/>
      <c r="F13" s="18"/>
      <c r="G13" s="14"/>
      <c r="H13" s="14"/>
      <c r="I13" s="14"/>
    </row>
    <row r="14" spans="2:1022" ht="15.95" customHeight="1">
      <c r="B14" s="3"/>
      <c r="C14" s="3"/>
      <c r="D14" s="18"/>
      <c r="E14" s="18"/>
      <c r="F14" s="18"/>
      <c r="G14" s="14"/>
      <c r="H14" s="14"/>
      <c r="I14" s="14"/>
    </row>
    <row r="15" spans="2:1022" ht="15.95" customHeight="1">
      <c r="B15" s="3"/>
      <c r="C15" s="3"/>
      <c r="D15" s="18"/>
      <c r="E15" s="18"/>
      <c r="F15" s="18"/>
      <c r="G15" s="14"/>
      <c r="H15" s="14"/>
      <c r="I15" s="14"/>
    </row>
    <row r="16" spans="2:1022" ht="15.95" customHeight="1">
      <c r="B16" s="3"/>
      <c r="C16" s="5"/>
      <c r="D16" s="18"/>
      <c r="E16" s="18"/>
      <c r="F16" s="18"/>
      <c r="G16" s="14"/>
      <c r="H16" s="14"/>
      <c r="I16" s="14"/>
    </row>
    <row r="17" spans="2:9" ht="15.95" customHeight="1">
      <c r="B17" s="3"/>
      <c r="C17" s="3"/>
      <c r="D17" s="18"/>
      <c r="E17" s="18"/>
      <c r="F17" s="18"/>
      <c r="G17" s="14"/>
      <c r="H17" s="14"/>
      <c r="I17" s="14"/>
    </row>
    <row r="18" spans="2:9" ht="15.95" customHeight="1">
      <c r="B18" s="3"/>
      <c r="C18" s="3"/>
      <c r="D18" s="18"/>
      <c r="E18" s="18"/>
      <c r="F18" s="18"/>
      <c r="G18" s="14"/>
      <c r="H18" s="14"/>
      <c r="I18" s="14"/>
    </row>
    <row r="19" spans="2:9" ht="15.95" customHeight="1">
      <c r="B19" s="3"/>
      <c r="C19" s="3"/>
      <c r="D19" s="18"/>
      <c r="E19" s="18"/>
      <c r="F19" s="18"/>
      <c r="G19" s="14"/>
      <c r="H19" s="14"/>
      <c r="I19" s="14"/>
    </row>
    <row r="20" spans="2:9" ht="15.95" customHeight="1">
      <c r="B20" s="3"/>
      <c r="C20" s="3"/>
      <c r="D20" s="18"/>
      <c r="E20" s="18"/>
      <c r="F20" s="18"/>
      <c r="G20" s="14"/>
      <c r="H20" s="14"/>
      <c r="I20" s="14"/>
    </row>
    <row r="21" spans="2:9" ht="15.95" customHeight="1">
      <c r="B21" s="3"/>
      <c r="C21" s="3"/>
      <c r="D21" s="18"/>
      <c r="E21" s="18"/>
      <c r="F21" s="18"/>
      <c r="G21" s="14"/>
      <c r="H21" s="14"/>
      <c r="I21" s="14"/>
    </row>
    <row r="22" spans="2:9" ht="15.95" customHeight="1">
      <c r="B22" s="3"/>
      <c r="C22" s="3"/>
      <c r="D22" s="18"/>
      <c r="E22" s="18"/>
      <c r="F22" s="18"/>
      <c r="G22" s="14"/>
      <c r="H22" s="14"/>
      <c r="I22" s="14"/>
    </row>
  </sheetData>
  <mergeCells count="3">
    <mergeCell ref="C1:F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V1048566"/>
  <sheetViews>
    <sheetView workbookViewId="0">
      <selection activeCell="H24" sqref="H24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5.5" style="3" customWidth="1"/>
    <col min="5" max="5" width="15.875" style="3" customWidth="1"/>
    <col min="6" max="6" width="16.125" style="3" customWidth="1"/>
    <col min="7" max="7" width="15.875" style="3" customWidth="1"/>
    <col min="8" max="1010" width="9.5" style="3" customWidth="1"/>
    <col min="1011" max="1024" width="9.5" customWidth="1"/>
    <col min="1025" max="1025" width="9" customWidth="1"/>
  </cols>
  <sheetData>
    <row r="1" spans="2:1010" ht="82.5" customHeight="1">
      <c r="C1" s="213" t="s">
        <v>111</v>
      </c>
      <c r="D1" s="213"/>
      <c r="E1" s="213"/>
      <c r="F1" s="213"/>
    </row>
    <row r="3" spans="2:1010" ht="29.25" customHeight="1">
      <c r="B3" s="214" t="s">
        <v>51</v>
      </c>
      <c r="C3" s="214"/>
      <c r="D3" s="233" t="s">
        <v>152</v>
      </c>
      <c r="E3" s="234"/>
      <c r="F3" s="23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/>
    </row>
    <row r="4" spans="2:1010" ht="24.75" customHeight="1">
      <c r="B4" s="12"/>
      <c r="C4" s="137"/>
      <c r="D4" s="142" t="s">
        <v>124</v>
      </c>
      <c r="E4" s="142" t="s">
        <v>128</v>
      </c>
      <c r="F4" s="142" t="s">
        <v>149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</row>
    <row r="5" spans="2:1010" ht="27">
      <c r="B5" s="125">
        <v>1</v>
      </c>
      <c r="C5" s="138" t="s">
        <v>52</v>
      </c>
      <c r="D5" s="143">
        <v>2547580</v>
      </c>
      <c r="E5" s="143">
        <v>2521864</v>
      </c>
      <c r="F5" s="143">
        <v>2521262</v>
      </c>
      <c r="G5" s="140"/>
      <c r="H5" s="1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</row>
    <row r="6" spans="2:1010" ht="15.75">
      <c r="B6" s="127">
        <v>3</v>
      </c>
      <c r="C6" s="138" t="s">
        <v>53</v>
      </c>
      <c r="D6" s="143">
        <v>459854</v>
      </c>
      <c r="E6" s="143">
        <v>469979</v>
      </c>
      <c r="F6" s="143">
        <v>469979</v>
      </c>
      <c r="G6" s="140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</row>
    <row r="7" spans="2:1010" ht="27">
      <c r="B7" s="128">
        <v>4</v>
      </c>
      <c r="C7" s="138" t="s">
        <v>54</v>
      </c>
      <c r="D7" s="143">
        <v>1151307</v>
      </c>
      <c r="E7" s="143">
        <v>1143735</v>
      </c>
      <c r="F7" s="143">
        <v>1143735</v>
      </c>
      <c r="G7" s="140"/>
      <c r="H7" s="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</row>
    <row r="8" spans="2:1010" ht="27">
      <c r="B8" s="129">
        <v>5</v>
      </c>
      <c r="C8" s="138" t="s">
        <v>55</v>
      </c>
      <c r="D8" s="143">
        <v>132887</v>
      </c>
      <c r="E8" s="143">
        <v>121965</v>
      </c>
      <c r="F8" s="143">
        <v>121965</v>
      </c>
      <c r="G8" s="140"/>
      <c r="H8" s="1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</row>
    <row r="9" spans="2:1010" ht="27">
      <c r="B9" s="130">
        <v>6</v>
      </c>
      <c r="C9" s="138" t="s">
        <v>56</v>
      </c>
      <c r="D9" s="143">
        <v>131555</v>
      </c>
      <c r="E9" s="143">
        <v>120750</v>
      </c>
      <c r="F9" s="143">
        <v>120440</v>
      </c>
      <c r="G9" s="140"/>
      <c r="H9" s="1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</row>
    <row r="10" spans="2:1010" ht="15.75">
      <c r="B10" s="131">
        <v>7</v>
      </c>
      <c r="C10" s="139" t="s">
        <v>57</v>
      </c>
      <c r="D10" s="143">
        <v>15000</v>
      </c>
      <c r="E10" s="143">
        <v>20000</v>
      </c>
      <c r="F10" s="143">
        <v>20000</v>
      </c>
      <c r="G10" s="140"/>
      <c r="H10" s="1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</row>
    <row r="11" spans="2:1010" ht="27">
      <c r="B11" s="242">
        <v>8</v>
      </c>
      <c r="C11" s="138" t="s">
        <v>150</v>
      </c>
      <c r="D11" s="143">
        <v>15000</v>
      </c>
      <c r="E11" s="143">
        <v>0</v>
      </c>
      <c r="F11" s="143">
        <v>0</v>
      </c>
      <c r="G11" s="140"/>
      <c r="H11" s="1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</row>
    <row r="12" spans="2:1010" ht="27">
      <c r="B12" s="133">
        <v>9</v>
      </c>
      <c r="C12" s="138" t="s">
        <v>58</v>
      </c>
      <c r="D12" s="143">
        <v>2614115</v>
      </c>
      <c r="E12" s="143">
        <v>2617373</v>
      </c>
      <c r="F12" s="143">
        <v>2617373</v>
      </c>
      <c r="G12" s="140"/>
      <c r="H12" s="1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</row>
    <row r="13" spans="2:1010" ht="27">
      <c r="B13" s="134">
        <v>10</v>
      </c>
      <c r="C13" s="138" t="s">
        <v>59</v>
      </c>
      <c r="D13" s="143">
        <v>457960</v>
      </c>
      <c r="E13" s="143">
        <v>455950</v>
      </c>
      <c r="F13" s="143">
        <v>453845</v>
      </c>
      <c r="G13" s="140"/>
      <c r="H13" s="1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</row>
    <row r="14" spans="2:1010" ht="15.75">
      <c r="B14" s="135">
        <v>11</v>
      </c>
      <c r="C14" s="139" t="s">
        <v>60</v>
      </c>
      <c r="D14" s="143">
        <v>6000</v>
      </c>
      <c r="E14" s="143">
        <v>6000</v>
      </c>
      <c r="F14" s="143">
        <v>6000</v>
      </c>
      <c r="G14" s="140"/>
      <c r="H14" s="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</row>
    <row r="15" spans="2:1010" ht="27">
      <c r="B15" s="136">
        <v>12</v>
      </c>
      <c r="C15" s="138" t="s">
        <v>61</v>
      </c>
      <c r="D15" s="143">
        <v>1267699</v>
      </c>
      <c r="E15" s="143">
        <v>1272199</v>
      </c>
      <c r="F15" s="143">
        <v>1272799</v>
      </c>
      <c r="G15" s="141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/>
    </row>
    <row r="16" spans="2:1010" ht="27">
      <c r="B16" s="126">
        <v>14</v>
      </c>
      <c r="C16" s="138" t="s">
        <v>62</v>
      </c>
      <c r="D16" s="143">
        <v>69938</v>
      </c>
      <c r="E16" s="143">
        <v>69938</v>
      </c>
      <c r="F16" s="143">
        <v>69938</v>
      </c>
      <c r="G16" s="141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/>
    </row>
    <row r="17" spans="2:1010" ht="27">
      <c r="B17" s="243">
        <v>15</v>
      </c>
      <c r="C17" s="138" t="s">
        <v>151</v>
      </c>
      <c r="D17" s="143">
        <v>7100</v>
      </c>
      <c r="E17" s="143">
        <v>0</v>
      </c>
      <c r="F17" s="143">
        <v>0</v>
      </c>
      <c r="G17" s="141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/>
    </row>
    <row r="18" spans="2:1010" ht="15.95" customHeight="1">
      <c r="B18" s="193">
        <v>17</v>
      </c>
      <c r="C18" s="138" t="s">
        <v>125</v>
      </c>
      <c r="D18" s="143">
        <v>6954</v>
      </c>
      <c r="E18" s="143">
        <v>6954</v>
      </c>
      <c r="F18" s="143">
        <v>6954</v>
      </c>
      <c r="G18" s="140"/>
      <c r="H18" s="1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</row>
    <row r="19" spans="2:1010" ht="15.75">
      <c r="B19" s="212">
        <v>19</v>
      </c>
      <c r="C19" s="138" t="s">
        <v>144</v>
      </c>
      <c r="D19" s="143">
        <v>48000</v>
      </c>
      <c r="E19" s="143">
        <v>0</v>
      </c>
      <c r="F19" s="143">
        <v>0</v>
      </c>
      <c r="G19" s="140"/>
      <c r="H19" s="1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</row>
    <row r="20" spans="2:1010" ht="15.95" customHeight="1">
      <c r="B20" s="132">
        <v>20</v>
      </c>
      <c r="C20" s="138" t="s">
        <v>63</v>
      </c>
      <c r="D20" s="143">
        <v>898327</v>
      </c>
      <c r="E20" s="143">
        <v>893263</v>
      </c>
      <c r="F20" s="143">
        <v>893263</v>
      </c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/>
    </row>
    <row r="21" spans="2:1010" ht="15.95" customHeight="1">
      <c r="B21" s="133">
        <v>50</v>
      </c>
      <c r="C21" s="139" t="s">
        <v>64</v>
      </c>
      <c r="D21" s="143">
        <v>101390</v>
      </c>
      <c r="E21" s="143">
        <v>64688</v>
      </c>
      <c r="F21" s="143">
        <v>67105</v>
      </c>
      <c r="G21" s="14"/>
      <c r="H21" s="14"/>
      <c r="I21" s="14"/>
    </row>
    <row r="22" spans="2:1010" ht="15.95" customHeight="1">
      <c r="B22" s="231" t="s">
        <v>1</v>
      </c>
      <c r="C22" s="232"/>
      <c r="D22" s="144">
        <f>SUM(D5:D21)</f>
        <v>9930666</v>
      </c>
      <c r="E22" s="144">
        <f>SUM(E5:E21)</f>
        <v>9784658</v>
      </c>
      <c r="F22" s="144">
        <f>SUM(F5:F21)</f>
        <v>9784658</v>
      </c>
      <c r="G22" s="14"/>
      <c r="H22" s="14"/>
      <c r="I22" s="14"/>
    </row>
    <row r="23" spans="2:1010" ht="15.95" customHeight="1">
      <c r="B23" s="3"/>
      <c r="C23" s="3"/>
      <c r="D23" s="14"/>
      <c r="E23" s="14"/>
      <c r="F23" s="14"/>
      <c r="G23" s="14"/>
      <c r="H23" s="14"/>
      <c r="I23" s="14"/>
    </row>
    <row r="24" spans="2:1010" ht="15.95" customHeight="1">
      <c r="B24" s="3"/>
      <c r="C24" s="3"/>
      <c r="D24" s="14"/>
      <c r="E24" s="14"/>
      <c r="F24" s="14"/>
      <c r="G24" s="14"/>
      <c r="H24" s="14"/>
      <c r="I24" s="14"/>
    </row>
    <row r="25" spans="2:1010" ht="15.95" customHeight="1">
      <c r="B25" s="3"/>
      <c r="C25" s="3"/>
      <c r="D25" s="14"/>
      <c r="E25" s="14"/>
      <c r="F25" s="14"/>
      <c r="G25" s="14"/>
      <c r="H25" s="14"/>
      <c r="I25" s="14"/>
    </row>
    <row r="26" spans="2:1010" ht="15.95" customHeight="1">
      <c r="B26" s="3"/>
      <c r="C26" s="3"/>
      <c r="D26" s="14"/>
      <c r="E26" s="14"/>
      <c r="F26" s="14"/>
      <c r="G26" s="14"/>
      <c r="H26" s="14"/>
      <c r="I26" s="14"/>
    </row>
    <row r="27" spans="2:1010" ht="15.95" customHeight="1">
      <c r="B27" s="3"/>
      <c r="C27" s="3"/>
      <c r="D27" s="14"/>
      <c r="E27" s="14"/>
      <c r="F27" s="14"/>
      <c r="G27" s="14"/>
      <c r="H27" s="14"/>
      <c r="I27" s="14"/>
    </row>
    <row r="28" spans="2:1010" ht="15.95" customHeight="1">
      <c r="B28" s="3"/>
      <c r="C28" s="3"/>
      <c r="D28" s="14"/>
      <c r="E28" s="14"/>
      <c r="F28" s="14"/>
      <c r="G28" s="14"/>
      <c r="H28" s="14"/>
      <c r="I28" s="14"/>
    </row>
    <row r="29" spans="2:1010" ht="15.95" customHeight="1">
      <c r="B29" s="3"/>
      <c r="C29" s="3"/>
      <c r="D29" s="14"/>
      <c r="E29" s="14"/>
      <c r="F29" s="14"/>
      <c r="G29" s="14"/>
      <c r="H29" s="14"/>
      <c r="I29" s="14"/>
    </row>
    <row r="30" spans="2:1010" ht="15.95" customHeight="1">
      <c r="B30" s="3"/>
      <c r="C30" s="3"/>
      <c r="D30" s="14"/>
      <c r="E30" s="14"/>
      <c r="F30" s="14"/>
      <c r="G30" s="14"/>
      <c r="H30" s="14"/>
      <c r="I30" s="14"/>
    </row>
    <row r="31" spans="2:1010" ht="15.95" customHeight="1">
      <c r="B31" s="3"/>
      <c r="C31" s="3"/>
      <c r="D31" s="14"/>
      <c r="E31" s="14"/>
      <c r="F31" s="14"/>
      <c r="G31" s="14"/>
      <c r="H31" s="14"/>
      <c r="I31" s="14"/>
    </row>
    <row r="32" spans="2:1010" ht="15.95" customHeight="1">
      <c r="B32" s="3"/>
      <c r="C32" s="3"/>
      <c r="D32" s="14"/>
      <c r="E32" s="14"/>
      <c r="F32" s="14"/>
      <c r="G32" s="14"/>
      <c r="H32" s="14"/>
      <c r="I32" s="14"/>
    </row>
    <row r="33" spans="2:9" ht="15.95" customHeight="1">
      <c r="B33" s="3"/>
      <c r="C33" s="3"/>
      <c r="D33" s="14"/>
      <c r="E33" s="14"/>
      <c r="F33" s="14"/>
      <c r="G33" s="14"/>
      <c r="H33" s="14"/>
      <c r="I33" s="14"/>
    </row>
    <row r="34" spans="2:9" ht="15.95" customHeight="1">
      <c r="B34" s="3"/>
      <c r="C34" s="3"/>
      <c r="D34" s="14"/>
      <c r="E34" s="14"/>
      <c r="F34" s="14"/>
      <c r="G34" s="14"/>
      <c r="H34" s="14"/>
      <c r="I34" s="14"/>
    </row>
    <row r="35" spans="2:9" ht="15.95" customHeight="1">
      <c r="B35" s="3"/>
      <c r="C35" s="3"/>
      <c r="D35" s="14"/>
      <c r="E35" s="14"/>
      <c r="F35" s="14"/>
      <c r="G35" s="14"/>
      <c r="H35" s="14"/>
      <c r="I35" s="14"/>
    </row>
    <row r="36" spans="2:9" ht="15.95" customHeight="1">
      <c r="B36" s="3"/>
      <c r="C36" s="3"/>
      <c r="D36" s="14"/>
      <c r="E36" s="14"/>
      <c r="F36" s="14"/>
      <c r="G36" s="14"/>
      <c r="H36" s="14"/>
      <c r="I36" s="14"/>
    </row>
    <row r="37" spans="2:9" ht="15.95" customHeight="1">
      <c r="B37" s="3"/>
      <c r="C37" s="3"/>
      <c r="D37" s="14"/>
      <c r="E37" s="14"/>
      <c r="F37" s="14"/>
      <c r="G37" s="14"/>
      <c r="H37" s="14"/>
      <c r="I37" s="14"/>
    </row>
    <row r="38" spans="2:9" ht="15.95" customHeight="1">
      <c r="B38" s="3"/>
      <c r="C38" s="3"/>
      <c r="D38" s="14"/>
      <c r="E38" s="14"/>
      <c r="F38" s="14"/>
      <c r="G38" s="14"/>
      <c r="H38" s="14"/>
      <c r="I38" s="14"/>
    </row>
    <row r="39" spans="2:9" ht="15.95" customHeight="1">
      <c r="B39" s="3"/>
      <c r="C39" s="3"/>
      <c r="D39" s="14"/>
      <c r="E39" s="14"/>
      <c r="F39" s="14"/>
      <c r="G39" s="14"/>
      <c r="H39" s="14"/>
      <c r="I39" s="14"/>
    </row>
    <row r="40" spans="2:9" ht="15.95" customHeight="1">
      <c r="B40" s="3"/>
      <c r="C40" s="3"/>
      <c r="D40" s="14"/>
      <c r="E40" s="14"/>
      <c r="F40" s="14"/>
      <c r="G40" s="14"/>
      <c r="H40" s="14"/>
      <c r="I40" s="14"/>
    </row>
    <row r="41" spans="2:9" ht="15.95" customHeight="1">
      <c r="B41" s="3"/>
      <c r="C41" s="3"/>
      <c r="D41" s="14"/>
      <c r="E41" s="14"/>
      <c r="F41" s="14"/>
      <c r="G41" s="14"/>
      <c r="H41" s="14"/>
      <c r="I41" s="14"/>
    </row>
    <row r="42" spans="2:9" ht="15.95" customHeight="1">
      <c r="B42" s="3"/>
      <c r="C42" s="3"/>
      <c r="D42" s="14"/>
      <c r="E42" s="14"/>
      <c r="F42" s="14"/>
      <c r="G42" s="14"/>
      <c r="H42" s="14"/>
      <c r="I42" s="14"/>
    </row>
    <row r="43" spans="2:9" ht="15.95" customHeight="1">
      <c r="B43" s="3"/>
      <c r="C43" s="3"/>
      <c r="D43" s="14"/>
      <c r="E43" s="14"/>
      <c r="F43" s="14"/>
      <c r="G43" s="14"/>
      <c r="H43" s="14"/>
      <c r="I43" s="14"/>
    </row>
    <row r="44" spans="2:9" ht="15.95" customHeight="1">
      <c r="B44" s="3"/>
      <c r="C44" s="3"/>
      <c r="D44" s="14"/>
      <c r="E44" s="14"/>
      <c r="F44" s="14"/>
      <c r="G44" s="14"/>
      <c r="H44" s="14"/>
      <c r="I44" s="14"/>
    </row>
    <row r="45" spans="2:9" ht="15.95" customHeight="1">
      <c r="B45" s="3"/>
      <c r="C45" s="3"/>
      <c r="D45" s="14"/>
      <c r="E45" s="14"/>
      <c r="F45" s="14"/>
      <c r="G45" s="14"/>
      <c r="H45" s="14"/>
      <c r="I45" s="14"/>
    </row>
    <row r="46" spans="2:9" ht="15.95" customHeight="1">
      <c r="B46" s="3"/>
      <c r="C46" s="3"/>
      <c r="D46" s="14"/>
      <c r="E46" s="14"/>
      <c r="F46" s="14"/>
      <c r="G46" s="14"/>
      <c r="H46" s="14"/>
      <c r="I46" s="14"/>
    </row>
    <row r="47" spans="2:9" ht="15.95" customHeight="1">
      <c r="B47" s="3"/>
      <c r="C47" s="3"/>
      <c r="D47" s="14"/>
      <c r="E47" s="14"/>
      <c r="F47" s="14"/>
      <c r="G47" s="14"/>
      <c r="H47" s="14"/>
      <c r="I47" s="14"/>
    </row>
    <row r="48" spans="2:9" ht="15.95" customHeight="1">
      <c r="B48" s="3"/>
      <c r="C48" s="3"/>
      <c r="D48" s="14"/>
      <c r="E48" s="14"/>
      <c r="F48" s="14"/>
      <c r="G48" s="14"/>
      <c r="H48" s="14"/>
      <c r="I48" s="14"/>
    </row>
    <row r="49" spans="2:9" ht="15.95" customHeight="1">
      <c r="B49" s="3"/>
      <c r="C49" s="3"/>
      <c r="D49" s="14"/>
      <c r="E49" s="14"/>
      <c r="F49" s="14"/>
      <c r="G49" s="14"/>
      <c r="H49" s="14"/>
      <c r="I49" s="14"/>
    </row>
    <row r="50" spans="2:9" ht="15.95" customHeight="1">
      <c r="B50" s="3"/>
      <c r="C50" s="3"/>
      <c r="D50" s="14"/>
      <c r="E50" s="14"/>
      <c r="F50" s="14"/>
      <c r="G50" s="14"/>
      <c r="H50" s="14"/>
      <c r="I50" s="14"/>
    </row>
    <row r="51" spans="2:9" ht="15.95" customHeight="1">
      <c r="B51" s="3"/>
      <c r="C51" s="3"/>
      <c r="D51" s="14"/>
      <c r="E51" s="14"/>
      <c r="F51" s="14"/>
      <c r="G51" s="14"/>
      <c r="H51" s="14"/>
      <c r="I51" s="14"/>
    </row>
    <row r="52" spans="2:9" ht="15.95" customHeight="1">
      <c r="B52" s="3"/>
      <c r="C52" s="3"/>
      <c r="D52" s="14"/>
      <c r="E52" s="14"/>
      <c r="F52" s="14"/>
      <c r="G52" s="14"/>
      <c r="H52" s="14"/>
      <c r="I52" s="14"/>
    </row>
    <row r="53" spans="2:9" ht="15.95" customHeight="1">
      <c r="B53" s="3"/>
      <c r="C53" s="3"/>
      <c r="D53" s="14"/>
      <c r="E53" s="14"/>
      <c r="F53" s="14"/>
      <c r="G53" s="14"/>
      <c r="H53" s="14"/>
      <c r="I53" s="14"/>
    </row>
    <row r="54" spans="2:9" ht="15.95" customHeight="1">
      <c r="B54" s="3"/>
      <c r="C54" s="3"/>
      <c r="D54" s="14"/>
      <c r="E54" s="14"/>
      <c r="F54" s="14"/>
      <c r="G54" s="14"/>
      <c r="H54" s="14"/>
      <c r="I54" s="14"/>
    </row>
    <row r="55" spans="2:9" ht="15.95" customHeight="1">
      <c r="B55" s="3"/>
      <c r="C55" s="3"/>
      <c r="D55" s="14"/>
      <c r="E55" s="14"/>
      <c r="F55" s="14"/>
      <c r="G55" s="14"/>
      <c r="H55" s="14"/>
      <c r="I55" s="14"/>
    </row>
    <row r="56" spans="2:9" ht="15.95" customHeight="1">
      <c r="B56" s="3"/>
      <c r="C56" s="3"/>
      <c r="D56" s="14"/>
      <c r="E56" s="14"/>
      <c r="F56" s="14"/>
      <c r="G56" s="14"/>
      <c r="H56" s="14"/>
      <c r="I56" s="14"/>
    </row>
    <row r="57" spans="2:9" ht="15.95" customHeight="1">
      <c r="B57" s="3"/>
      <c r="C57" s="3"/>
      <c r="D57" s="14"/>
      <c r="E57" s="14"/>
      <c r="F57" s="14"/>
      <c r="G57" s="14"/>
      <c r="H57" s="14"/>
      <c r="I57" s="14"/>
    </row>
    <row r="58" spans="2:9" ht="15.95" customHeight="1">
      <c r="B58" s="3"/>
      <c r="C58" s="3"/>
      <c r="D58" s="14"/>
      <c r="E58" s="14"/>
      <c r="F58" s="14"/>
      <c r="G58" s="14"/>
      <c r="H58" s="14"/>
      <c r="I58" s="14"/>
    </row>
    <row r="59" spans="2:9" ht="15.95" customHeight="1">
      <c r="B59" s="3"/>
      <c r="C59" s="3"/>
      <c r="D59" s="14"/>
      <c r="E59" s="14"/>
      <c r="F59" s="14"/>
      <c r="G59" s="14"/>
      <c r="H59" s="14"/>
      <c r="I59" s="14"/>
    </row>
    <row r="60" spans="2:9" ht="15.95" customHeight="1">
      <c r="B60" s="3"/>
      <c r="C60" s="3"/>
      <c r="D60" s="14"/>
      <c r="E60" s="14"/>
      <c r="F60" s="14"/>
      <c r="G60" s="14"/>
      <c r="H60" s="14"/>
      <c r="I60" s="14"/>
    </row>
    <row r="61" spans="2:9" ht="15.95" customHeight="1">
      <c r="B61" s="3"/>
      <c r="C61" s="3"/>
      <c r="D61" s="14"/>
      <c r="E61" s="14"/>
      <c r="F61" s="14"/>
      <c r="G61" s="14"/>
      <c r="H61" s="14"/>
      <c r="I61" s="14"/>
    </row>
    <row r="62" spans="2:9" ht="15.95" customHeight="1">
      <c r="B62" s="3"/>
      <c r="C62" s="3"/>
      <c r="D62" s="14"/>
      <c r="E62" s="14"/>
      <c r="F62" s="14"/>
      <c r="G62" s="14"/>
      <c r="H62" s="14"/>
      <c r="I62" s="14"/>
    </row>
    <row r="63" spans="2:9" ht="15.95" customHeight="1">
      <c r="B63" s="3"/>
      <c r="C63" s="3"/>
      <c r="D63" s="14"/>
      <c r="E63" s="14"/>
      <c r="F63" s="14"/>
      <c r="G63" s="14"/>
      <c r="H63" s="14"/>
      <c r="I63" s="14"/>
    </row>
    <row r="64" spans="2:9" ht="15.95" customHeight="1">
      <c r="B64" s="3"/>
      <c r="C64" s="3"/>
      <c r="D64" s="14"/>
      <c r="E64" s="14"/>
      <c r="F64" s="14"/>
      <c r="G64" s="14"/>
      <c r="H64" s="14"/>
      <c r="I64" s="14"/>
    </row>
    <row r="65" spans="2:9" ht="15.95" customHeight="1">
      <c r="B65" s="3"/>
      <c r="C65" s="3"/>
      <c r="D65" s="14"/>
      <c r="E65" s="14"/>
      <c r="F65" s="14"/>
      <c r="G65" s="14"/>
      <c r="H65" s="14"/>
      <c r="I65" s="14"/>
    </row>
    <row r="66" spans="2:9" ht="15.95" customHeight="1">
      <c r="B66" s="3"/>
      <c r="C66" s="3"/>
      <c r="D66" s="14"/>
      <c r="E66" s="14"/>
      <c r="F66" s="14"/>
      <c r="G66" s="14"/>
      <c r="H66" s="14"/>
      <c r="I66" s="14"/>
    </row>
    <row r="67" spans="2:9" ht="15.95" customHeight="1">
      <c r="B67" s="3"/>
      <c r="C67" s="3"/>
      <c r="D67" s="14"/>
      <c r="E67" s="14"/>
      <c r="F67" s="14"/>
      <c r="G67" s="14"/>
      <c r="H67" s="14"/>
      <c r="I67" s="14"/>
    </row>
    <row r="68" spans="2:9" ht="15.95" customHeight="1">
      <c r="B68" s="3"/>
      <c r="C68" s="3"/>
      <c r="D68" s="14"/>
      <c r="E68" s="14"/>
      <c r="F68" s="14"/>
      <c r="G68" s="14"/>
      <c r="H68" s="14"/>
      <c r="I68" s="14"/>
    </row>
    <row r="69" spans="2:9" ht="15.95" customHeight="1">
      <c r="B69" s="3"/>
      <c r="C69" s="3"/>
      <c r="D69" s="14"/>
      <c r="E69" s="14"/>
      <c r="F69" s="14"/>
      <c r="G69" s="14"/>
      <c r="H69" s="14"/>
      <c r="I69" s="14"/>
    </row>
    <row r="70" spans="2:9" ht="15.95" customHeight="1">
      <c r="B70" s="3"/>
      <c r="C70" s="3"/>
      <c r="D70" s="14"/>
      <c r="E70" s="14"/>
      <c r="F70" s="14"/>
      <c r="G70" s="14"/>
      <c r="H70" s="14"/>
      <c r="I70" s="14"/>
    </row>
    <row r="71" spans="2:9" ht="15.95" customHeight="1">
      <c r="B71" s="3"/>
      <c r="C71" s="3"/>
      <c r="D71" s="14"/>
      <c r="E71" s="14"/>
      <c r="F71" s="14"/>
      <c r="G71" s="14"/>
      <c r="H71" s="14"/>
      <c r="I71" s="14"/>
    </row>
    <row r="72" spans="2:9" ht="15.95" customHeight="1">
      <c r="B72" s="3"/>
      <c r="C72" s="3"/>
      <c r="D72" s="14"/>
      <c r="E72" s="14"/>
      <c r="F72" s="14"/>
      <c r="G72" s="14"/>
      <c r="H72" s="14"/>
      <c r="I72" s="14"/>
    </row>
    <row r="73" spans="2:9" ht="15.95" customHeight="1">
      <c r="B73" s="3"/>
      <c r="C73" s="3"/>
      <c r="D73" s="14"/>
      <c r="E73" s="14"/>
      <c r="F73" s="14"/>
      <c r="G73" s="14"/>
      <c r="H73" s="14"/>
      <c r="I73" s="14"/>
    </row>
    <row r="74" spans="2:9" ht="15.95" customHeight="1">
      <c r="B74" s="3"/>
      <c r="C74" s="3"/>
      <c r="D74" s="14"/>
      <c r="E74" s="14"/>
      <c r="F74" s="14"/>
      <c r="G74" s="14"/>
      <c r="H74" s="14"/>
      <c r="I74" s="14"/>
    </row>
    <row r="75" spans="2:9" ht="15.95" customHeight="1">
      <c r="B75" s="3"/>
      <c r="C75" s="3"/>
      <c r="D75" s="14"/>
      <c r="E75" s="14"/>
      <c r="F75" s="14"/>
      <c r="G75" s="14"/>
      <c r="H75" s="14"/>
      <c r="I75" s="14"/>
    </row>
    <row r="76" spans="2:9" ht="15.95" customHeight="1">
      <c r="B76" s="3"/>
      <c r="C76" s="3"/>
      <c r="D76" s="14"/>
      <c r="E76" s="14"/>
      <c r="F76" s="14"/>
      <c r="G76" s="14"/>
      <c r="H76" s="14"/>
      <c r="I76" s="14"/>
    </row>
    <row r="77" spans="2:9" ht="15.95" customHeight="1">
      <c r="B77" s="3"/>
      <c r="C77" s="3"/>
      <c r="D77" s="14"/>
      <c r="E77" s="14"/>
      <c r="F77" s="14"/>
      <c r="G77" s="14"/>
      <c r="H77" s="14"/>
      <c r="I77" s="14"/>
    </row>
    <row r="78" spans="2:9" ht="15.95" customHeight="1">
      <c r="B78" s="3"/>
      <c r="C78" s="3"/>
      <c r="D78" s="14"/>
      <c r="E78" s="14"/>
      <c r="F78" s="14"/>
      <c r="G78" s="14"/>
      <c r="H78" s="14"/>
      <c r="I78" s="14"/>
    </row>
    <row r="79" spans="2:9" ht="15.95" customHeight="1">
      <c r="B79" s="3"/>
      <c r="C79" s="3"/>
      <c r="D79" s="14"/>
      <c r="E79" s="14"/>
      <c r="F79" s="14"/>
      <c r="G79" s="14"/>
      <c r="H79" s="14"/>
      <c r="I79" s="14"/>
    </row>
    <row r="80" spans="2:9" ht="15.95" customHeight="1">
      <c r="B80" s="3"/>
      <c r="C80" s="3"/>
      <c r="D80" s="14"/>
      <c r="E80" s="14"/>
      <c r="F80" s="14"/>
      <c r="G80" s="14"/>
      <c r="H80" s="14"/>
      <c r="I80" s="14"/>
    </row>
    <row r="81" spans="2:9" ht="15.95" customHeight="1">
      <c r="B81" s="3"/>
      <c r="C81" s="3"/>
      <c r="D81" s="14"/>
      <c r="E81" s="14"/>
      <c r="F81" s="14"/>
      <c r="G81" s="14"/>
      <c r="H81" s="14"/>
      <c r="I81" s="14"/>
    </row>
    <row r="82" spans="2:9" ht="15.95" customHeight="1">
      <c r="B82" s="3"/>
      <c r="C82" s="3"/>
      <c r="D82" s="14"/>
      <c r="E82" s="14"/>
      <c r="F82" s="14"/>
      <c r="G82" s="14"/>
      <c r="H82" s="14"/>
      <c r="I82" s="14"/>
    </row>
    <row r="83" spans="2:9" ht="15.95" customHeight="1">
      <c r="B83" s="3"/>
      <c r="C83" s="3"/>
      <c r="D83" s="14"/>
      <c r="E83" s="14"/>
      <c r="F83" s="14"/>
      <c r="G83" s="14"/>
      <c r="H83" s="14"/>
      <c r="I83" s="14"/>
    </row>
    <row r="84" spans="2:9" ht="15.95" customHeight="1">
      <c r="B84" s="3"/>
      <c r="C84" s="3"/>
      <c r="D84" s="14"/>
      <c r="E84" s="14"/>
      <c r="F84" s="14"/>
      <c r="G84" s="14"/>
      <c r="H84" s="14"/>
      <c r="I84" s="14"/>
    </row>
    <row r="85" spans="2:9" ht="15.95" customHeight="1">
      <c r="B85" s="3"/>
      <c r="C85" s="3"/>
      <c r="D85" s="14"/>
      <c r="E85" s="14"/>
      <c r="F85" s="14"/>
      <c r="G85" s="14"/>
      <c r="H85" s="14"/>
      <c r="I85" s="14"/>
    </row>
    <row r="86" spans="2:9" ht="15.95" customHeight="1">
      <c r="B86" s="3"/>
      <c r="C86" s="3"/>
      <c r="D86" s="14"/>
      <c r="E86" s="14"/>
      <c r="F86" s="14"/>
      <c r="G86" s="14"/>
      <c r="H86" s="14"/>
      <c r="I86" s="14"/>
    </row>
    <row r="87" spans="2:9" ht="15.95" customHeight="1">
      <c r="B87" s="3"/>
      <c r="C87" s="3"/>
      <c r="D87" s="14"/>
      <c r="E87" s="14"/>
      <c r="F87" s="14"/>
      <c r="G87" s="14"/>
      <c r="H87" s="14"/>
      <c r="I87" s="14"/>
    </row>
    <row r="88" spans="2:9" ht="15.95" customHeight="1">
      <c r="B88" s="3"/>
      <c r="C88" s="3"/>
      <c r="D88" s="14"/>
      <c r="E88" s="14"/>
      <c r="F88" s="14"/>
      <c r="G88" s="14"/>
      <c r="H88" s="14"/>
      <c r="I88" s="14"/>
    </row>
    <row r="89" spans="2:9" ht="15.95" customHeight="1">
      <c r="B89" s="3"/>
      <c r="C89" s="3"/>
      <c r="D89" s="14"/>
      <c r="E89" s="14"/>
      <c r="F89" s="14"/>
      <c r="G89" s="14"/>
      <c r="H89" s="14"/>
      <c r="I89" s="14"/>
    </row>
    <row r="90" spans="2:9" ht="15.95" customHeight="1">
      <c r="B90" s="3"/>
      <c r="C90" s="3"/>
      <c r="D90" s="14"/>
      <c r="E90" s="14"/>
      <c r="F90" s="14"/>
      <c r="G90" s="14"/>
      <c r="H90" s="14"/>
      <c r="I90" s="14"/>
    </row>
    <row r="91" spans="2:9" ht="15.95" customHeight="1">
      <c r="B91" s="3"/>
      <c r="C91" s="3"/>
      <c r="D91" s="14"/>
      <c r="E91" s="14"/>
      <c r="F91" s="14"/>
      <c r="G91" s="14"/>
      <c r="H91" s="14"/>
      <c r="I91" s="14"/>
    </row>
    <row r="92" spans="2:9" ht="15.95" customHeight="1">
      <c r="B92" s="3"/>
      <c r="C92" s="3"/>
      <c r="D92" s="14"/>
      <c r="E92" s="14"/>
      <c r="F92" s="14"/>
      <c r="G92" s="14"/>
      <c r="H92" s="14"/>
      <c r="I92" s="14"/>
    </row>
    <row r="93" spans="2:9" ht="15.95" customHeight="1">
      <c r="B93" s="3"/>
      <c r="C93" s="3"/>
      <c r="D93" s="14"/>
      <c r="E93" s="14"/>
      <c r="F93" s="14"/>
      <c r="G93" s="14"/>
      <c r="H93" s="14"/>
      <c r="I93" s="14"/>
    </row>
    <row r="94" spans="2:9" ht="15.95" customHeight="1">
      <c r="B94" s="3"/>
      <c r="C94" s="3"/>
      <c r="D94" s="14"/>
      <c r="E94" s="14"/>
      <c r="F94" s="14"/>
      <c r="G94" s="14"/>
      <c r="H94" s="14"/>
      <c r="I94" s="14"/>
    </row>
    <row r="95" spans="2:9" ht="15.95" customHeight="1">
      <c r="B95" s="3"/>
      <c r="C95" s="3"/>
      <c r="D95" s="14"/>
      <c r="E95" s="14"/>
      <c r="F95" s="14"/>
      <c r="G95" s="14"/>
      <c r="H95" s="14"/>
      <c r="I95" s="14"/>
    </row>
    <row r="96" spans="2:9" ht="15.95" customHeight="1">
      <c r="B96" s="3"/>
      <c r="C96" s="3"/>
      <c r="D96" s="14"/>
      <c r="E96" s="14"/>
      <c r="F96" s="14"/>
      <c r="G96" s="14"/>
      <c r="H96" s="14"/>
      <c r="I96" s="14"/>
    </row>
    <row r="97" spans="2:9" ht="15.95" customHeight="1">
      <c r="B97" s="3"/>
      <c r="C97" s="3"/>
      <c r="D97" s="14"/>
      <c r="E97" s="14"/>
      <c r="F97" s="14"/>
      <c r="G97" s="14"/>
      <c r="H97" s="14"/>
      <c r="I97" s="14"/>
    </row>
    <row r="98" spans="2:9" ht="15.95" customHeight="1">
      <c r="B98" s="3"/>
      <c r="C98" s="3"/>
      <c r="D98" s="14"/>
      <c r="E98" s="14"/>
      <c r="F98" s="14"/>
      <c r="G98" s="14"/>
      <c r="H98" s="14"/>
      <c r="I98" s="14"/>
    </row>
    <row r="99" spans="2:9" ht="15.95" customHeight="1">
      <c r="B99" s="3"/>
      <c r="C99" s="3"/>
      <c r="D99" s="14"/>
      <c r="E99" s="14"/>
      <c r="F99" s="14"/>
      <c r="G99" s="14"/>
      <c r="H99" s="14"/>
      <c r="I99" s="14"/>
    </row>
    <row r="100" spans="2:9" ht="15.95" customHeight="1">
      <c r="B100" s="3"/>
      <c r="C100" s="3"/>
      <c r="D100" s="14"/>
      <c r="E100" s="14"/>
      <c r="F100" s="14"/>
      <c r="G100" s="14"/>
      <c r="H100" s="14"/>
      <c r="I100" s="14"/>
    </row>
    <row r="101" spans="2:9" ht="15.95" customHeight="1">
      <c r="B101" s="3"/>
      <c r="C101" s="3"/>
      <c r="D101" s="14"/>
      <c r="E101" s="14"/>
      <c r="F101" s="14"/>
      <c r="G101" s="14"/>
      <c r="H101" s="14"/>
      <c r="I101" s="14"/>
    </row>
    <row r="102" spans="2:9" ht="15.95" customHeight="1">
      <c r="B102" s="3"/>
      <c r="C102" s="3"/>
      <c r="D102" s="14"/>
      <c r="E102" s="14"/>
      <c r="F102" s="14"/>
      <c r="G102" s="14"/>
      <c r="H102" s="14"/>
      <c r="I102" s="14"/>
    </row>
    <row r="103" spans="2:9" ht="15.95" customHeight="1">
      <c r="B103" s="3"/>
      <c r="C103" s="3"/>
      <c r="D103" s="14"/>
      <c r="E103" s="14"/>
      <c r="F103" s="14"/>
      <c r="G103" s="14"/>
      <c r="H103" s="14"/>
      <c r="I103" s="14"/>
    </row>
    <row r="104" spans="2:9" ht="15.95" customHeight="1">
      <c r="B104" s="3"/>
      <c r="C104" s="3"/>
      <c r="D104" s="14"/>
      <c r="E104" s="14"/>
      <c r="F104" s="14"/>
      <c r="G104" s="14"/>
      <c r="H104" s="14"/>
      <c r="I104" s="14"/>
    </row>
    <row r="105" spans="2:9" ht="15.95" customHeight="1">
      <c r="B105" s="3"/>
      <c r="C105" s="3"/>
      <c r="D105" s="14"/>
      <c r="E105" s="14"/>
      <c r="F105" s="14"/>
      <c r="G105" s="14"/>
      <c r="H105" s="14"/>
      <c r="I105" s="14"/>
    </row>
    <row r="106" spans="2:9" ht="15.95" customHeight="1">
      <c r="B106" s="3"/>
      <c r="C106" s="3"/>
      <c r="D106" s="14"/>
      <c r="E106" s="14"/>
      <c r="F106" s="14"/>
      <c r="G106" s="14"/>
      <c r="H106" s="14"/>
      <c r="I106" s="14"/>
    </row>
    <row r="107" spans="2:9" ht="15.95" customHeight="1">
      <c r="B107" s="3"/>
      <c r="C107" s="3"/>
      <c r="D107" s="14"/>
      <c r="E107" s="14"/>
      <c r="F107" s="14"/>
      <c r="G107" s="14"/>
      <c r="H107" s="14"/>
      <c r="I107" s="14"/>
    </row>
    <row r="108" spans="2:9" ht="15.95" customHeight="1">
      <c r="B108" s="3"/>
      <c r="C108" s="3"/>
      <c r="D108" s="14"/>
      <c r="E108" s="14"/>
      <c r="F108" s="14"/>
      <c r="G108" s="14"/>
      <c r="H108" s="14"/>
      <c r="I108" s="14"/>
    </row>
    <row r="109" spans="2:9" ht="15.95" customHeight="1">
      <c r="B109" s="3"/>
      <c r="C109" s="3"/>
      <c r="D109" s="14"/>
      <c r="E109" s="14"/>
      <c r="F109" s="14"/>
      <c r="G109" s="14"/>
      <c r="H109" s="14"/>
      <c r="I109" s="14"/>
    </row>
    <row r="110" spans="2:9" ht="15.95" customHeight="1">
      <c r="B110" s="3"/>
      <c r="C110" s="3"/>
      <c r="D110" s="14"/>
      <c r="E110" s="14"/>
      <c r="F110" s="14"/>
      <c r="G110" s="14"/>
      <c r="H110" s="14"/>
      <c r="I110" s="14"/>
    </row>
    <row r="111" spans="2:9" ht="15.95" customHeight="1">
      <c r="B111" s="3"/>
      <c r="C111" s="3"/>
      <c r="D111" s="14"/>
      <c r="E111" s="14"/>
      <c r="F111" s="14"/>
      <c r="G111" s="14"/>
      <c r="H111" s="14"/>
      <c r="I111" s="14"/>
    </row>
    <row r="112" spans="2:9" ht="15.95" customHeight="1">
      <c r="B112" s="3"/>
      <c r="C112" s="3"/>
      <c r="D112" s="14"/>
      <c r="E112" s="14"/>
      <c r="F112" s="14"/>
      <c r="G112" s="14"/>
      <c r="H112" s="14"/>
      <c r="I112" s="14"/>
    </row>
    <row r="113" spans="2:9" ht="15.95" customHeight="1">
      <c r="B113" s="3"/>
      <c r="C113" s="3"/>
      <c r="D113" s="14"/>
      <c r="E113" s="14"/>
      <c r="F113" s="14"/>
      <c r="G113" s="14"/>
      <c r="H113" s="14"/>
      <c r="I113" s="14"/>
    </row>
    <row r="114" spans="2:9" ht="15.95" customHeight="1">
      <c r="B114" s="3"/>
      <c r="C114" s="3"/>
      <c r="D114" s="14"/>
      <c r="E114" s="14"/>
      <c r="F114" s="14"/>
      <c r="G114" s="14"/>
      <c r="H114" s="14"/>
      <c r="I114" s="14"/>
    </row>
    <row r="115" spans="2:9" ht="15.95" customHeight="1">
      <c r="B115" s="3"/>
      <c r="C115" s="3"/>
      <c r="D115" s="14"/>
      <c r="E115" s="14"/>
      <c r="F115" s="14"/>
      <c r="G115" s="14"/>
      <c r="H115" s="14"/>
      <c r="I115" s="14"/>
    </row>
    <row r="116" spans="2:9" ht="15.95" customHeight="1">
      <c r="B116" s="3"/>
      <c r="C116" s="3"/>
      <c r="D116" s="14"/>
      <c r="E116" s="14"/>
      <c r="F116" s="14"/>
      <c r="G116" s="14"/>
      <c r="H116" s="14"/>
      <c r="I116" s="14"/>
    </row>
    <row r="117" spans="2:9" ht="15.95" customHeight="1">
      <c r="B117" s="3"/>
      <c r="C117" s="3"/>
      <c r="D117" s="14"/>
      <c r="E117" s="14"/>
      <c r="F117" s="14"/>
      <c r="G117" s="14"/>
      <c r="H117" s="14"/>
      <c r="I117" s="14"/>
    </row>
    <row r="118" spans="2:9" ht="15.95" customHeight="1">
      <c r="B118" s="3"/>
      <c r="C118" s="3"/>
      <c r="D118" s="14"/>
      <c r="E118" s="14"/>
      <c r="F118" s="14"/>
      <c r="G118" s="14"/>
      <c r="H118" s="14"/>
      <c r="I118" s="14"/>
    </row>
    <row r="119" spans="2:9" ht="15.95" customHeight="1">
      <c r="B119" s="3"/>
      <c r="C119" s="3"/>
      <c r="D119" s="14"/>
      <c r="E119" s="14"/>
      <c r="F119" s="14"/>
      <c r="G119" s="14"/>
      <c r="H119" s="14"/>
      <c r="I119" s="14"/>
    </row>
    <row r="120" spans="2:9" ht="15.95" customHeight="1">
      <c r="B120" s="3"/>
      <c r="C120" s="3"/>
      <c r="D120" s="14"/>
      <c r="E120" s="14"/>
      <c r="F120" s="14"/>
      <c r="G120" s="14"/>
      <c r="H120" s="14"/>
      <c r="I120" s="14"/>
    </row>
    <row r="121" spans="2:9" ht="15.95" customHeight="1">
      <c r="B121" s="3"/>
      <c r="C121" s="3"/>
      <c r="D121" s="14"/>
      <c r="E121" s="14"/>
      <c r="F121" s="14"/>
      <c r="G121" s="14"/>
      <c r="H121" s="14"/>
      <c r="I121" s="14"/>
    </row>
    <row r="122" spans="2:9" ht="15.95" customHeight="1">
      <c r="B122" s="3"/>
      <c r="C122" s="3"/>
      <c r="D122" s="14"/>
      <c r="E122" s="14"/>
      <c r="F122" s="14"/>
      <c r="G122" s="14"/>
      <c r="H122" s="14"/>
      <c r="I122" s="14"/>
    </row>
    <row r="123" spans="2:9" ht="15.95" customHeight="1">
      <c r="B123" s="3"/>
      <c r="C123" s="3"/>
      <c r="D123" s="14"/>
      <c r="E123" s="14"/>
      <c r="F123" s="14"/>
      <c r="G123" s="14"/>
      <c r="H123" s="14"/>
      <c r="I123" s="14"/>
    </row>
    <row r="124" spans="2:9" ht="15.95" customHeight="1">
      <c r="B124" s="3"/>
      <c r="C124" s="3"/>
      <c r="D124" s="14"/>
      <c r="E124" s="14"/>
      <c r="F124" s="14"/>
      <c r="G124" s="14"/>
      <c r="H124" s="14"/>
      <c r="I124" s="14"/>
    </row>
    <row r="125" spans="2:9" ht="15.95" customHeight="1">
      <c r="B125" s="3"/>
      <c r="C125" s="3"/>
      <c r="D125" s="14"/>
      <c r="E125" s="14"/>
      <c r="F125" s="14"/>
      <c r="G125" s="14"/>
      <c r="H125" s="14"/>
      <c r="I125" s="14"/>
    </row>
    <row r="126" spans="2:9" ht="15.95" customHeight="1">
      <c r="B126" s="3"/>
      <c r="C126" s="3"/>
      <c r="D126" s="14"/>
      <c r="E126" s="14"/>
      <c r="F126" s="14"/>
      <c r="G126" s="14"/>
      <c r="H126" s="14"/>
      <c r="I126" s="14"/>
    </row>
    <row r="127" spans="2:9" ht="15.95" customHeight="1">
      <c r="B127" s="3"/>
      <c r="C127" s="3"/>
      <c r="D127" s="14"/>
      <c r="E127" s="14"/>
      <c r="F127" s="14"/>
      <c r="G127" s="14"/>
      <c r="H127" s="14"/>
      <c r="I127" s="14"/>
    </row>
    <row r="128" spans="2:9" ht="15.95" customHeight="1">
      <c r="B128" s="3"/>
      <c r="C128" s="3"/>
      <c r="D128" s="14"/>
      <c r="E128" s="14"/>
      <c r="F128" s="14"/>
      <c r="G128" s="14"/>
      <c r="H128" s="14"/>
      <c r="I128" s="14"/>
    </row>
    <row r="129" spans="2:9" ht="15.95" customHeight="1">
      <c r="B129" s="3"/>
      <c r="C129" s="3"/>
      <c r="D129" s="14"/>
      <c r="E129" s="14"/>
      <c r="F129" s="14"/>
      <c r="G129" s="14"/>
      <c r="H129" s="14"/>
      <c r="I129" s="14"/>
    </row>
    <row r="130" spans="2:9" ht="15.95" customHeight="1">
      <c r="B130" s="3"/>
      <c r="C130" s="3"/>
      <c r="D130" s="14"/>
      <c r="E130" s="14"/>
      <c r="F130" s="14"/>
      <c r="G130" s="14"/>
      <c r="H130" s="14"/>
      <c r="I130" s="14"/>
    </row>
    <row r="131" spans="2:9" ht="15.95" customHeight="1">
      <c r="B131" s="3"/>
      <c r="C131" s="3"/>
      <c r="D131" s="14"/>
      <c r="E131" s="14"/>
      <c r="F131" s="14"/>
      <c r="G131" s="14"/>
      <c r="H131" s="14"/>
      <c r="I131" s="14"/>
    </row>
    <row r="132" spans="2:9" ht="15.95" customHeight="1">
      <c r="B132" s="3"/>
      <c r="C132" s="3"/>
      <c r="D132" s="14"/>
      <c r="E132" s="14"/>
      <c r="F132" s="14"/>
      <c r="G132" s="14"/>
      <c r="H132" s="14"/>
      <c r="I132" s="14"/>
    </row>
    <row r="133" spans="2:9" ht="15.95" customHeight="1">
      <c r="B133" s="3"/>
      <c r="C133" s="3"/>
      <c r="D133" s="14"/>
      <c r="E133" s="14"/>
      <c r="F133" s="14"/>
      <c r="G133" s="14"/>
      <c r="H133" s="14"/>
      <c r="I133" s="14"/>
    </row>
    <row r="134" spans="2:9" ht="15.95" customHeight="1">
      <c r="B134" s="3"/>
      <c r="C134" s="3"/>
      <c r="D134" s="14"/>
      <c r="E134" s="14"/>
      <c r="F134" s="14"/>
      <c r="G134" s="14"/>
      <c r="H134" s="14"/>
      <c r="I134" s="14"/>
    </row>
    <row r="135" spans="2:9" ht="15.95" customHeight="1">
      <c r="B135" s="3"/>
      <c r="C135" s="3"/>
      <c r="D135" s="14"/>
      <c r="E135" s="14"/>
      <c r="F135" s="14"/>
      <c r="G135" s="14"/>
      <c r="H135" s="14"/>
      <c r="I135" s="14"/>
    </row>
    <row r="136" spans="2:9" ht="15.95" customHeight="1">
      <c r="B136" s="3"/>
      <c r="C136" s="3"/>
      <c r="D136" s="14"/>
      <c r="E136" s="14"/>
      <c r="F136" s="14"/>
      <c r="G136" s="14"/>
      <c r="H136" s="14"/>
      <c r="I136" s="14"/>
    </row>
    <row r="137" spans="2:9" ht="15.95" customHeight="1">
      <c r="B137" s="3"/>
      <c r="C137" s="3"/>
      <c r="D137" s="14"/>
      <c r="E137" s="14"/>
      <c r="F137" s="14"/>
      <c r="G137" s="14"/>
      <c r="H137" s="14"/>
      <c r="I137" s="14"/>
    </row>
    <row r="138" spans="2:9" ht="15.95" customHeight="1">
      <c r="B138" s="3"/>
      <c r="C138" s="3"/>
      <c r="D138" s="14"/>
      <c r="E138" s="14"/>
      <c r="F138" s="14"/>
      <c r="G138" s="14"/>
      <c r="H138" s="14"/>
      <c r="I138" s="14"/>
    </row>
    <row r="139" spans="2:9" ht="15.95" customHeight="1">
      <c r="B139" s="3"/>
      <c r="C139" s="3"/>
      <c r="D139" s="14"/>
      <c r="E139" s="14"/>
      <c r="F139" s="14"/>
      <c r="G139" s="14"/>
      <c r="H139" s="14"/>
      <c r="I139" s="14"/>
    </row>
    <row r="140" spans="2:9" ht="15.95" customHeight="1">
      <c r="B140" s="3"/>
      <c r="C140" s="3"/>
      <c r="D140" s="14"/>
      <c r="E140" s="14"/>
      <c r="F140" s="14"/>
      <c r="G140" s="14"/>
      <c r="H140" s="14"/>
      <c r="I140" s="14"/>
    </row>
    <row r="141" spans="2:9" ht="15.95" customHeight="1">
      <c r="B141" s="3"/>
      <c r="C141" s="3"/>
      <c r="D141" s="14"/>
      <c r="E141" s="14"/>
      <c r="F141" s="14"/>
      <c r="G141" s="14"/>
      <c r="H141" s="14"/>
      <c r="I141" s="14"/>
    </row>
    <row r="142" spans="2:9" ht="15.95" customHeight="1">
      <c r="B142" s="3"/>
      <c r="C142" s="3"/>
      <c r="D142" s="14"/>
      <c r="E142" s="14"/>
      <c r="F142" s="14"/>
      <c r="G142" s="14"/>
      <c r="H142" s="14"/>
      <c r="I142" s="14"/>
    </row>
    <row r="143" spans="2:9" ht="15.95" customHeight="1">
      <c r="B143" s="3"/>
      <c r="C143" s="3"/>
      <c r="D143" s="14"/>
      <c r="E143" s="14"/>
      <c r="F143" s="14"/>
      <c r="G143" s="14"/>
      <c r="H143" s="14"/>
      <c r="I143" s="14"/>
    </row>
    <row r="144" spans="2:9" ht="15.95" customHeight="1">
      <c r="B144" s="3"/>
      <c r="C144" s="3"/>
      <c r="D144" s="14"/>
      <c r="E144" s="14"/>
      <c r="F144" s="14"/>
      <c r="G144" s="14"/>
      <c r="H144" s="14"/>
      <c r="I144" s="14"/>
    </row>
    <row r="145" spans="2:9" ht="15.95" customHeight="1">
      <c r="B145" s="3"/>
      <c r="C145" s="3"/>
      <c r="D145" s="14"/>
      <c r="E145" s="14"/>
      <c r="F145" s="14"/>
      <c r="G145" s="14"/>
      <c r="H145" s="14"/>
      <c r="I145" s="14"/>
    </row>
    <row r="146" spans="2:9" ht="15.95" customHeight="1">
      <c r="B146" s="3"/>
      <c r="C146" s="3"/>
      <c r="D146" s="14"/>
      <c r="E146" s="14"/>
      <c r="F146" s="14"/>
      <c r="G146" s="14"/>
      <c r="H146" s="14"/>
      <c r="I146" s="14"/>
    </row>
    <row r="147" spans="2:9" ht="15.95" customHeight="1">
      <c r="B147" s="3"/>
      <c r="C147" s="3"/>
      <c r="D147" s="14"/>
      <c r="E147" s="14"/>
      <c r="F147" s="14"/>
      <c r="G147" s="14"/>
      <c r="H147" s="14"/>
      <c r="I147" s="14"/>
    </row>
    <row r="148" spans="2:9" ht="15.95" customHeight="1">
      <c r="B148" s="3"/>
      <c r="C148" s="3"/>
      <c r="D148" s="14"/>
      <c r="E148" s="14"/>
      <c r="F148" s="14"/>
      <c r="G148" s="14"/>
      <c r="H148" s="14"/>
      <c r="I148" s="14"/>
    </row>
    <row r="149" spans="2:9" ht="15.95" customHeight="1">
      <c r="B149" s="3"/>
      <c r="C149" s="3"/>
      <c r="D149" s="14"/>
      <c r="E149" s="14"/>
      <c r="F149" s="14"/>
      <c r="G149" s="14"/>
      <c r="H149" s="14"/>
      <c r="I149" s="14"/>
    </row>
    <row r="150" spans="2:9" ht="15.95" customHeight="1">
      <c r="B150" s="3"/>
      <c r="C150" s="3"/>
      <c r="D150" s="14"/>
      <c r="E150" s="14"/>
      <c r="F150" s="14"/>
      <c r="G150" s="14"/>
      <c r="H150" s="14"/>
      <c r="I150" s="14"/>
    </row>
    <row r="151" spans="2:9" ht="15.95" customHeight="1">
      <c r="B151" s="3"/>
      <c r="C151" s="3"/>
      <c r="D151" s="14"/>
      <c r="E151" s="14"/>
      <c r="F151" s="14"/>
      <c r="G151" s="14"/>
      <c r="H151" s="14"/>
      <c r="I151" s="14"/>
    </row>
    <row r="152" spans="2:9" ht="15.95" customHeight="1">
      <c r="B152" s="3"/>
      <c r="C152" s="3"/>
      <c r="D152" s="14"/>
      <c r="E152" s="14"/>
      <c r="F152" s="14"/>
      <c r="G152" s="14"/>
      <c r="H152" s="14"/>
      <c r="I152" s="14"/>
    </row>
    <row r="153" spans="2:9" ht="15.95" customHeight="1">
      <c r="B153" s="3"/>
      <c r="C153" s="3"/>
      <c r="D153" s="14"/>
      <c r="E153" s="14"/>
      <c r="F153" s="14"/>
      <c r="G153" s="14"/>
      <c r="H153" s="14"/>
      <c r="I153" s="14"/>
    </row>
    <row r="154" spans="2:9" ht="15.95" customHeight="1">
      <c r="B154" s="3"/>
      <c r="C154" s="3"/>
      <c r="D154" s="14"/>
      <c r="E154" s="14"/>
      <c r="F154" s="14"/>
      <c r="G154" s="14"/>
      <c r="H154" s="14"/>
      <c r="I154" s="14"/>
    </row>
    <row r="155" spans="2:9" ht="15.95" customHeight="1">
      <c r="B155" s="3"/>
      <c r="C155" s="3"/>
      <c r="D155" s="14"/>
      <c r="E155" s="14"/>
      <c r="F155" s="14"/>
      <c r="G155" s="14"/>
      <c r="H155" s="14"/>
      <c r="I155" s="14"/>
    </row>
    <row r="156" spans="2:9" ht="15.95" customHeight="1">
      <c r="B156" s="3"/>
      <c r="C156" s="3"/>
      <c r="D156" s="14"/>
      <c r="E156" s="14"/>
      <c r="F156" s="14"/>
      <c r="G156" s="14"/>
      <c r="H156" s="14"/>
      <c r="I156" s="14"/>
    </row>
    <row r="157" spans="2:9" ht="15.95" customHeight="1">
      <c r="B157" s="3"/>
      <c r="C157" s="3"/>
      <c r="D157" s="14"/>
      <c r="E157" s="14"/>
      <c r="F157" s="14"/>
      <c r="G157" s="14"/>
      <c r="H157" s="14"/>
      <c r="I157" s="14"/>
    </row>
    <row r="158" spans="2:9" ht="15.95" customHeight="1">
      <c r="B158" s="3"/>
      <c r="C158" s="3"/>
      <c r="D158" s="14"/>
      <c r="E158" s="14"/>
      <c r="F158" s="14"/>
      <c r="G158" s="14"/>
      <c r="H158" s="14"/>
      <c r="I158" s="14"/>
    </row>
    <row r="159" spans="2:9" ht="15.95" customHeight="1">
      <c r="B159" s="3"/>
      <c r="C159" s="3"/>
      <c r="D159" s="14"/>
      <c r="E159" s="14"/>
      <c r="F159" s="14"/>
      <c r="G159" s="14"/>
      <c r="H159" s="14"/>
      <c r="I159" s="14"/>
    </row>
    <row r="160" spans="2:9" ht="15.95" customHeight="1">
      <c r="B160" s="3"/>
      <c r="C160" s="3"/>
      <c r="D160" s="14"/>
      <c r="E160" s="14"/>
      <c r="F160" s="14"/>
      <c r="G160" s="14"/>
      <c r="H160" s="14"/>
      <c r="I160" s="14"/>
    </row>
    <row r="161" spans="2:9" ht="15.95" customHeight="1">
      <c r="B161" s="3"/>
      <c r="C161" s="3"/>
      <c r="D161" s="14"/>
      <c r="E161" s="14"/>
      <c r="F161" s="14"/>
      <c r="G161" s="14"/>
      <c r="H161" s="14"/>
      <c r="I161" s="14"/>
    </row>
    <row r="162" spans="2:9" ht="15.95" customHeight="1">
      <c r="B162" s="3"/>
      <c r="C162" s="3"/>
      <c r="D162" s="14"/>
      <c r="E162" s="14"/>
      <c r="F162" s="14"/>
      <c r="G162" s="14"/>
      <c r="H162" s="14"/>
      <c r="I162" s="14"/>
    </row>
    <row r="163" spans="2:9" ht="15.95" customHeight="1">
      <c r="B163" s="3"/>
      <c r="C163" s="3"/>
      <c r="D163" s="14"/>
      <c r="E163" s="14"/>
      <c r="F163" s="14"/>
      <c r="G163" s="14"/>
      <c r="H163" s="14"/>
      <c r="I163" s="14"/>
    </row>
    <row r="164" spans="2:9" ht="15.95" customHeight="1">
      <c r="B164" s="3"/>
      <c r="C164" s="3"/>
      <c r="D164" s="14"/>
      <c r="E164" s="14"/>
      <c r="F164" s="14"/>
      <c r="G164" s="14"/>
      <c r="H164" s="14"/>
      <c r="I164" s="14"/>
    </row>
    <row r="165" spans="2:9" ht="15.95" customHeight="1">
      <c r="B165" s="3"/>
      <c r="C165" s="3"/>
      <c r="D165" s="14"/>
      <c r="E165" s="14"/>
      <c r="F165" s="14"/>
      <c r="G165" s="14"/>
      <c r="H165" s="14"/>
      <c r="I165" s="14"/>
    </row>
    <row r="166" spans="2:9" ht="15.95" customHeight="1">
      <c r="B166" s="3"/>
      <c r="C166" s="3"/>
      <c r="D166" s="14"/>
      <c r="E166" s="14"/>
      <c r="F166" s="14"/>
    </row>
    <row r="167" spans="2:9" ht="15.95" customHeight="1">
      <c r="B167" s="3"/>
      <c r="C167" s="3"/>
      <c r="D167" s="14"/>
      <c r="E167" s="14"/>
      <c r="F167" s="14"/>
    </row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</sheetData>
  <mergeCells count="4">
    <mergeCell ref="C1:F1"/>
    <mergeCell ref="B3:C3"/>
    <mergeCell ref="B22:C22"/>
    <mergeCell ref="D3:F3"/>
  </mergeCells>
  <pageMargins left="0" right="0" top="0.39370078740157483" bottom="0.39370078740157483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G26"/>
  <sheetViews>
    <sheetView workbookViewId="0">
      <selection activeCell="H24" sqref="H24"/>
    </sheetView>
  </sheetViews>
  <sheetFormatPr defaultRowHeight="15.75"/>
  <cols>
    <col min="1" max="1" width="5.125" style="1" customWidth="1"/>
    <col min="2" max="2" width="25.5" style="4" customWidth="1"/>
    <col min="3" max="5" width="15.375" style="5" customWidth="1"/>
    <col min="6" max="1021" width="9.5" style="3" customWidth="1"/>
    <col min="1022" max="1023" width="9.5" customWidth="1"/>
    <col min="1024" max="1024" width="9" customWidth="1"/>
  </cols>
  <sheetData>
    <row r="1" spans="1:1021" ht="79.5" customHeight="1">
      <c r="B1" s="213" t="s">
        <v>112</v>
      </c>
      <c r="C1" s="213"/>
      <c r="D1" s="213"/>
      <c r="E1" s="213"/>
    </row>
    <row r="3" spans="1:1021" ht="29.25" customHeight="1">
      <c r="A3" s="214" t="s">
        <v>12</v>
      </c>
      <c r="B3" s="214"/>
      <c r="C3" s="214" t="s">
        <v>1</v>
      </c>
      <c r="D3" s="214"/>
      <c r="E3" s="21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</row>
    <row r="4" spans="1:1021" ht="15" customHeight="1">
      <c r="A4" s="7"/>
      <c r="B4" s="8"/>
      <c r="C4" s="9">
        <v>2022</v>
      </c>
      <c r="D4" s="10">
        <v>2023</v>
      </c>
      <c r="E4" s="11">
        <v>2024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</row>
    <row r="5" spans="1:1021" ht="12" customHeight="1">
      <c r="A5" s="12"/>
      <c r="B5" s="13"/>
      <c r="C5" s="145" t="s">
        <v>2</v>
      </c>
      <c r="D5" s="146" t="s">
        <v>2</v>
      </c>
      <c r="E5" s="147" t="s">
        <v>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>
      <c r="A6" s="125">
        <v>1</v>
      </c>
      <c r="B6" s="148" t="s">
        <v>65</v>
      </c>
      <c r="C6" s="196">
        <v>1622386</v>
      </c>
      <c r="D6" s="196">
        <v>1693408</v>
      </c>
      <c r="E6" s="149">
        <v>1693408</v>
      </c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>
      <c r="A7" s="126">
        <v>2</v>
      </c>
      <c r="B7" s="148" t="s">
        <v>66</v>
      </c>
      <c r="C7" s="196">
        <v>113514</v>
      </c>
      <c r="D7" s="196">
        <v>116813</v>
      </c>
      <c r="E7" s="149">
        <v>116813</v>
      </c>
      <c r="F7" s="14"/>
      <c r="G7" s="14"/>
      <c r="H7" s="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>
      <c r="A8" s="171">
        <v>3</v>
      </c>
      <c r="B8" s="148" t="s">
        <v>67</v>
      </c>
      <c r="C8" s="196">
        <v>6273663</v>
      </c>
      <c r="D8" s="196">
        <v>6104215</v>
      </c>
      <c r="E8" s="149">
        <v>6103613</v>
      </c>
      <c r="F8" s="14"/>
      <c r="G8" s="14"/>
      <c r="H8" s="1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>
      <c r="A9" s="134">
        <v>4</v>
      </c>
      <c r="B9" s="148" t="s">
        <v>4</v>
      </c>
      <c r="C9" s="196">
        <v>755121</v>
      </c>
      <c r="D9" s="196">
        <v>743721</v>
      </c>
      <c r="E9" s="149">
        <v>744321</v>
      </c>
      <c r="F9" s="14"/>
      <c r="G9" s="14"/>
      <c r="H9" s="1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>
      <c r="A10" s="135">
        <v>5</v>
      </c>
      <c r="B10" s="148" t="s">
        <v>68</v>
      </c>
      <c r="C10" s="196">
        <v>0</v>
      </c>
      <c r="D10" s="196">
        <v>0</v>
      </c>
      <c r="E10" s="149">
        <v>0</v>
      </c>
      <c r="F10" s="14"/>
      <c r="G10" s="14"/>
      <c r="H10" s="1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1">
      <c r="A11" s="136">
        <v>6</v>
      </c>
      <c r="B11" s="148" t="s">
        <v>69</v>
      </c>
      <c r="C11" s="196">
        <v>0</v>
      </c>
      <c r="D11" s="196">
        <v>0</v>
      </c>
      <c r="E11" s="149">
        <v>0</v>
      </c>
      <c r="F11" s="14"/>
      <c r="G11" s="14"/>
      <c r="H11" s="1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ht="21" customHeight="1">
      <c r="A12" s="131">
        <v>7</v>
      </c>
      <c r="B12" s="148" t="s">
        <v>70</v>
      </c>
      <c r="C12" s="196">
        <v>14565</v>
      </c>
      <c r="D12" s="196">
        <v>12250</v>
      </c>
      <c r="E12" s="149">
        <v>9835</v>
      </c>
      <c r="F12" s="14"/>
      <c r="G12" s="14"/>
      <c r="H12" s="1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>
      <c r="A13" s="132">
        <v>8</v>
      </c>
      <c r="B13" s="148" t="s">
        <v>71</v>
      </c>
      <c r="C13" s="196">
        <v>0</v>
      </c>
      <c r="D13" s="196">
        <v>0</v>
      </c>
      <c r="E13" s="149">
        <v>0</v>
      </c>
      <c r="F13" s="14"/>
      <c r="G13" s="14"/>
      <c r="H13" s="1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27">
      <c r="A14" s="151">
        <v>9</v>
      </c>
      <c r="B14" s="148" t="s">
        <v>72</v>
      </c>
      <c r="C14" s="196">
        <v>9200</v>
      </c>
      <c r="D14" s="196">
        <v>9100</v>
      </c>
      <c r="E14" s="149">
        <v>9100</v>
      </c>
      <c r="F14" s="14"/>
      <c r="G14" s="14"/>
      <c r="H14" s="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21" customHeight="1">
      <c r="A15" s="172">
        <v>10</v>
      </c>
      <c r="B15" s="148" t="s">
        <v>73</v>
      </c>
      <c r="C15" s="196">
        <v>1040827</v>
      </c>
      <c r="D15" s="196">
        <v>1040463</v>
      </c>
      <c r="E15" s="149">
        <v>1040463</v>
      </c>
      <c r="F15" s="14"/>
      <c r="G15" s="14"/>
      <c r="H15" s="1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21" customHeight="1">
      <c r="A16" s="15"/>
      <c r="B16" s="32" t="s">
        <v>1</v>
      </c>
      <c r="C16" s="154">
        <f>SUM(C6:C15)</f>
        <v>9829276</v>
      </c>
      <c r="D16" s="154">
        <f>SUM(D6:D15)</f>
        <v>9719970</v>
      </c>
      <c r="E16" s="154">
        <f>SUM(E6:E15)</f>
        <v>9717553</v>
      </c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</row>
    <row r="17" spans="1:8" ht="15.95" customHeight="1">
      <c r="A17" s="3"/>
      <c r="B17" s="3"/>
      <c r="C17" s="18"/>
      <c r="D17" s="18"/>
      <c r="E17" s="18"/>
      <c r="F17" s="14"/>
      <c r="G17" s="14"/>
      <c r="H17" s="14"/>
    </row>
    <row r="18" spans="1:8" ht="15.95" customHeight="1">
      <c r="A18" s="3"/>
      <c r="B18" s="3"/>
      <c r="C18" s="18"/>
      <c r="D18" s="18"/>
      <c r="E18" s="18"/>
      <c r="F18" s="14"/>
      <c r="G18" s="14"/>
      <c r="H18" s="14"/>
    </row>
    <row r="19" spans="1:8" ht="15.95" customHeight="1">
      <c r="A19" s="3"/>
      <c r="B19" s="3"/>
      <c r="C19" s="18"/>
      <c r="D19" s="18"/>
      <c r="E19" s="18"/>
      <c r="F19" s="14"/>
      <c r="G19" s="14"/>
      <c r="H19" s="14"/>
    </row>
    <row r="20" spans="1:8" ht="15.95" customHeight="1">
      <c r="A20" s="3"/>
      <c r="B20" s="5"/>
      <c r="C20" s="18"/>
      <c r="D20" s="18"/>
      <c r="E20" s="18"/>
      <c r="F20" s="14"/>
      <c r="G20" s="14"/>
      <c r="H20" s="14"/>
    </row>
    <row r="21" spans="1:8" ht="15.95" customHeight="1">
      <c r="A21" s="3"/>
      <c r="B21" s="3"/>
      <c r="C21" s="18"/>
      <c r="D21" s="18"/>
      <c r="E21" s="18"/>
      <c r="F21" s="14"/>
      <c r="G21" s="14"/>
      <c r="H21" s="14"/>
    </row>
    <row r="22" spans="1:8" ht="15.95" customHeight="1">
      <c r="A22" s="3"/>
      <c r="B22" s="3"/>
      <c r="C22" s="18"/>
      <c r="D22" s="18"/>
      <c r="E22" s="18"/>
      <c r="F22" s="14"/>
      <c r="G22" s="14"/>
      <c r="H22" s="14"/>
    </row>
    <row r="23" spans="1:8" ht="15.95" customHeight="1">
      <c r="A23" s="3"/>
      <c r="B23" s="3"/>
      <c r="C23" s="18"/>
      <c r="D23" s="18"/>
      <c r="E23" s="18"/>
      <c r="F23" s="14"/>
      <c r="G23" s="14"/>
      <c r="H23" s="14"/>
    </row>
    <row r="24" spans="1:8" ht="15.95" customHeight="1">
      <c r="A24" s="3"/>
      <c r="B24" s="3"/>
      <c r="C24" s="18"/>
      <c r="D24" s="18"/>
      <c r="E24" s="18"/>
      <c r="F24" s="14"/>
      <c r="G24" s="14"/>
      <c r="H24" s="14"/>
    </row>
    <row r="25" spans="1:8" ht="15.95" customHeight="1">
      <c r="A25" s="3"/>
      <c r="B25" s="3"/>
      <c r="C25" s="18"/>
      <c r="D25" s="18"/>
      <c r="E25" s="18"/>
      <c r="F25" s="14"/>
      <c r="G25" s="14"/>
      <c r="H25" s="14"/>
    </row>
    <row r="26" spans="1:8" ht="15.95" customHeight="1">
      <c r="A26" s="3"/>
      <c r="B26" s="3"/>
      <c r="C26" s="18"/>
      <c r="D26" s="18"/>
      <c r="E26" s="18"/>
      <c r="F26" s="14"/>
      <c r="G26" s="14"/>
      <c r="H26" s="14"/>
    </row>
  </sheetData>
  <mergeCells count="3">
    <mergeCell ref="B1:E1"/>
    <mergeCell ref="A3:B3"/>
    <mergeCell ref="C3:E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V1048559"/>
  <sheetViews>
    <sheetView workbookViewId="0">
      <selection activeCell="H24" sqref="H24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5.875" style="3" customWidth="1"/>
    <col min="5" max="5" width="16.125" style="3" customWidth="1"/>
    <col min="6" max="6" width="15.75" style="3" customWidth="1"/>
    <col min="7" max="1010" width="9.5" style="3" customWidth="1"/>
    <col min="1011" max="1024" width="9.5" customWidth="1"/>
    <col min="1025" max="1025" width="9" customWidth="1"/>
  </cols>
  <sheetData>
    <row r="1" spans="2:1010" ht="86.25" customHeight="1">
      <c r="C1" s="213" t="s">
        <v>113</v>
      </c>
      <c r="D1" s="213"/>
      <c r="E1" s="213"/>
      <c r="F1" s="213"/>
    </row>
    <row r="3" spans="2:1010" ht="29.25" customHeight="1">
      <c r="B3" s="214" t="s">
        <v>51</v>
      </c>
      <c r="C3" s="214"/>
      <c r="D3" s="214" t="s">
        <v>74</v>
      </c>
      <c r="E3" s="214"/>
      <c r="F3" s="21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</row>
    <row r="4" spans="2:1010" ht="15" customHeight="1">
      <c r="B4" s="7"/>
      <c r="C4" s="8"/>
      <c r="D4" s="9">
        <v>2022</v>
      </c>
      <c r="E4" s="10">
        <v>2023</v>
      </c>
      <c r="F4" s="11">
        <v>2024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</row>
    <row r="5" spans="2:1010" ht="17.2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</row>
    <row r="6" spans="2:1010" ht="27">
      <c r="B6" s="125">
        <v>1</v>
      </c>
      <c r="C6" s="124" t="s">
        <v>52</v>
      </c>
      <c r="D6" s="143">
        <v>91800</v>
      </c>
      <c r="E6" s="143">
        <v>66000</v>
      </c>
      <c r="F6" s="143">
        <v>66000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</row>
    <row r="7" spans="2:1010" ht="15.75">
      <c r="B7" s="127">
        <v>3</v>
      </c>
      <c r="C7" s="124" t="s">
        <v>53</v>
      </c>
      <c r="D7" s="143">
        <v>9250</v>
      </c>
      <c r="E7" s="143">
        <v>9250</v>
      </c>
      <c r="F7" s="143">
        <v>9250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</row>
    <row r="8" spans="2:1010" ht="27">
      <c r="B8" s="128">
        <v>4</v>
      </c>
      <c r="C8" s="124" t="s">
        <v>54</v>
      </c>
      <c r="D8" s="143">
        <v>20000</v>
      </c>
      <c r="E8" s="143">
        <v>20000</v>
      </c>
      <c r="F8" s="143">
        <v>20000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</row>
    <row r="9" spans="2:1010" ht="27">
      <c r="B9" s="130">
        <v>6</v>
      </c>
      <c r="C9" s="124" t="s">
        <v>56</v>
      </c>
      <c r="D9" s="143">
        <v>4000</v>
      </c>
      <c r="E9" s="143">
        <v>4000</v>
      </c>
      <c r="F9" s="143">
        <v>4000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</row>
    <row r="10" spans="2:1010" ht="27">
      <c r="B10" s="133">
        <v>9</v>
      </c>
      <c r="C10" s="124" t="s">
        <v>58</v>
      </c>
      <c r="D10" s="143">
        <v>8000</v>
      </c>
      <c r="E10" s="143">
        <v>8000</v>
      </c>
      <c r="F10" s="143">
        <v>8000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</row>
    <row r="11" spans="2:1010" ht="27">
      <c r="B11" s="134">
        <v>10</v>
      </c>
      <c r="C11" s="124" t="s">
        <v>59</v>
      </c>
      <c r="D11" s="143">
        <v>315000</v>
      </c>
      <c r="E11" s="143">
        <v>260000</v>
      </c>
      <c r="F11" s="143">
        <v>230000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</row>
    <row r="12" spans="2:1010" ht="27">
      <c r="B12" s="136">
        <v>12</v>
      </c>
      <c r="C12" s="124" t="s">
        <v>61</v>
      </c>
      <c r="D12" s="143">
        <v>8000</v>
      </c>
      <c r="E12" s="143">
        <v>5000</v>
      </c>
      <c r="F12" s="143">
        <v>5000</v>
      </c>
      <c r="G12" s="14"/>
      <c r="H12" s="14"/>
      <c r="I12" s="1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</row>
    <row r="13" spans="2:1010" ht="15.95" customHeight="1">
      <c r="B13" s="231" t="s">
        <v>1</v>
      </c>
      <c r="C13" s="231"/>
      <c r="D13" s="144">
        <f>SUM(D6:D12)</f>
        <v>456050</v>
      </c>
      <c r="E13" s="144">
        <f>SUM(E6:E12)</f>
        <v>372250</v>
      </c>
      <c r="F13" s="144">
        <f>SUM(F6:F12)</f>
        <v>342250</v>
      </c>
      <c r="G13" s="16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</row>
    <row r="14" spans="2:1010" ht="15.95" customHeight="1">
      <c r="B14" s="3"/>
      <c r="C14" s="3"/>
      <c r="D14" s="14"/>
      <c r="E14" s="14"/>
      <c r="F14" s="14"/>
      <c r="G14" s="14"/>
      <c r="H14" s="14"/>
      <c r="I14" s="14"/>
    </row>
    <row r="15" spans="2:1010" ht="15.95" customHeight="1">
      <c r="B15" s="3"/>
      <c r="C15" s="3"/>
      <c r="D15" s="14"/>
      <c r="E15" s="14"/>
      <c r="F15" s="14"/>
      <c r="G15" s="14"/>
      <c r="H15" s="14"/>
      <c r="I15" s="14"/>
    </row>
    <row r="16" spans="2:1010" ht="15.95" customHeight="1">
      <c r="B16" s="3"/>
      <c r="C16" s="3"/>
      <c r="D16" s="14"/>
      <c r="E16" s="14"/>
      <c r="F16" s="14"/>
      <c r="G16" s="14"/>
      <c r="H16" s="14"/>
      <c r="I16" s="14"/>
    </row>
    <row r="17" spans="2:9" ht="15.95" customHeight="1">
      <c r="B17" s="3"/>
      <c r="C17" s="5"/>
      <c r="D17" s="14"/>
      <c r="E17" s="14"/>
      <c r="F17" s="14"/>
      <c r="G17" s="14"/>
      <c r="H17" s="14"/>
      <c r="I17" s="14"/>
    </row>
    <row r="18" spans="2:9" ht="15.95" customHeight="1">
      <c r="B18" s="3"/>
      <c r="C18" s="3"/>
      <c r="D18" s="14"/>
      <c r="E18" s="14"/>
      <c r="F18" s="14"/>
      <c r="G18" s="14"/>
      <c r="H18" s="14"/>
      <c r="I18" s="14"/>
    </row>
    <row r="19" spans="2:9" ht="15.95" customHeight="1">
      <c r="B19" s="3"/>
      <c r="C19" s="3"/>
      <c r="D19" s="14"/>
      <c r="E19" s="14"/>
      <c r="F19" s="14"/>
      <c r="G19" s="14"/>
      <c r="H19" s="14"/>
      <c r="I19" s="14"/>
    </row>
    <row r="20" spans="2:9" ht="15.95" customHeight="1">
      <c r="B20" s="3"/>
      <c r="C20" s="3"/>
      <c r="D20" s="14"/>
      <c r="E20" s="14"/>
      <c r="F20" s="14"/>
      <c r="G20" s="14"/>
      <c r="H20" s="14"/>
      <c r="I20" s="14"/>
    </row>
    <row r="21" spans="2:9" ht="15.95" customHeight="1">
      <c r="B21" s="3"/>
      <c r="C21" s="3"/>
      <c r="D21" s="14"/>
      <c r="E21" s="14"/>
      <c r="F21" s="14"/>
      <c r="G21" s="14"/>
      <c r="H21" s="14"/>
      <c r="I21" s="14"/>
    </row>
    <row r="22" spans="2:9" ht="15.95" customHeight="1">
      <c r="B22" s="3"/>
      <c r="C22" s="3"/>
      <c r="D22" s="14"/>
      <c r="E22" s="14"/>
      <c r="F22" s="14"/>
      <c r="G22" s="14"/>
      <c r="H22" s="14"/>
      <c r="I22" s="14"/>
    </row>
    <row r="23" spans="2:9" ht="15.95" customHeight="1">
      <c r="B23" s="3"/>
      <c r="C23" s="3"/>
      <c r="D23" s="14"/>
      <c r="E23" s="14"/>
      <c r="F23" s="14"/>
      <c r="G23" s="14"/>
      <c r="H23" s="14"/>
      <c r="I23" s="14"/>
    </row>
    <row r="24" spans="2:9" ht="15.95" customHeight="1">
      <c r="B24" s="3"/>
      <c r="C24" s="3"/>
      <c r="D24" s="14"/>
      <c r="E24" s="14"/>
      <c r="F24" s="14"/>
      <c r="G24" s="14"/>
      <c r="H24" s="14"/>
      <c r="I24" s="14"/>
    </row>
    <row r="25" spans="2:9" ht="15.95" customHeight="1">
      <c r="B25" s="3"/>
      <c r="C25" s="3"/>
      <c r="D25" s="14"/>
      <c r="E25" s="14"/>
      <c r="F25" s="14"/>
      <c r="G25" s="14"/>
      <c r="H25" s="14"/>
      <c r="I25" s="14"/>
    </row>
    <row r="26" spans="2:9" ht="15.95" customHeight="1">
      <c r="B26" s="3"/>
      <c r="C26" s="3"/>
      <c r="D26" s="14"/>
      <c r="E26" s="14"/>
      <c r="F26" s="14"/>
      <c r="G26" s="14"/>
      <c r="H26" s="14"/>
      <c r="I26" s="14"/>
    </row>
    <row r="27" spans="2:9" ht="15.95" customHeight="1">
      <c r="B27" s="3"/>
      <c r="C27" s="3"/>
      <c r="D27" s="14"/>
      <c r="E27" s="14"/>
      <c r="F27" s="14"/>
      <c r="G27" s="14"/>
      <c r="H27" s="14"/>
      <c r="I27" s="14"/>
    </row>
    <row r="28" spans="2:9" ht="15.95" customHeight="1">
      <c r="B28" s="3"/>
      <c r="C28" s="3"/>
      <c r="D28" s="14"/>
      <c r="E28" s="14"/>
      <c r="F28" s="14"/>
      <c r="G28" s="14"/>
      <c r="H28" s="14"/>
      <c r="I28" s="14"/>
    </row>
    <row r="29" spans="2:9" ht="15.95" customHeight="1">
      <c r="B29" s="3"/>
      <c r="C29" s="3"/>
      <c r="D29" s="14"/>
      <c r="E29" s="14"/>
      <c r="F29" s="14"/>
      <c r="G29" s="14"/>
      <c r="H29" s="14"/>
      <c r="I29" s="14"/>
    </row>
    <row r="30" spans="2:9" ht="15.95" customHeight="1">
      <c r="B30" s="3"/>
      <c r="C30" s="3"/>
      <c r="D30" s="14"/>
      <c r="E30" s="14"/>
      <c r="F30" s="14"/>
      <c r="G30" s="14"/>
      <c r="H30" s="14"/>
      <c r="I30" s="14"/>
    </row>
    <row r="31" spans="2:9" ht="15.95" customHeight="1">
      <c r="B31" s="3"/>
      <c r="C31" s="3"/>
      <c r="D31" s="14"/>
      <c r="E31" s="14"/>
      <c r="F31" s="14"/>
      <c r="G31" s="14"/>
      <c r="H31" s="14"/>
      <c r="I31" s="14"/>
    </row>
    <row r="32" spans="2:9" ht="15.95" customHeight="1">
      <c r="B32" s="3"/>
      <c r="C32" s="3"/>
      <c r="D32" s="14"/>
      <c r="E32" s="14"/>
      <c r="F32" s="14"/>
      <c r="G32" s="14"/>
      <c r="H32" s="14"/>
      <c r="I32" s="14"/>
    </row>
    <row r="33" spans="2:9" ht="15.95" customHeight="1">
      <c r="B33" s="3"/>
      <c r="C33" s="3"/>
      <c r="D33" s="14"/>
      <c r="E33" s="14"/>
      <c r="F33" s="14"/>
      <c r="G33" s="14"/>
      <c r="H33" s="14"/>
      <c r="I33" s="14"/>
    </row>
    <row r="34" spans="2:9" ht="15.95" customHeight="1">
      <c r="B34" s="3"/>
      <c r="C34" s="3"/>
      <c r="D34" s="14"/>
      <c r="E34" s="14"/>
      <c r="F34" s="14"/>
      <c r="G34" s="14"/>
      <c r="H34" s="14"/>
      <c r="I34" s="14"/>
    </row>
    <row r="35" spans="2:9" ht="15.95" customHeight="1">
      <c r="B35" s="3"/>
      <c r="C35" s="3"/>
      <c r="D35" s="14"/>
      <c r="E35" s="14"/>
      <c r="F35" s="14"/>
      <c r="G35" s="14"/>
      <c r="H35" s="14"/>
      <c r="I35" s="14"/>
    </row>
    <row r="36" spans="2:9" ht="15.95" customHeight="1">
      <c r="B36" s="3"/>
      <c r="C36" s="3"/>
      <c r="D36" s="14"/>
      <c r="E36" s="14"/>
      <c r="F36" s="14"/>
      <c r="G36" s="14"/>
      <c r="H36" s="14"/>
      <c r="I36" s="14"/>
    </row>
    <row r="37" spans="2:9" ht="15.95" customHeight="1">
      <c r="B37" s="3"/>
      <c r="C37" s="3"/>
      <c r="D37" s="14"/>
      <c r="E37" s="14"/>
      <c r="F37" s="14"/>
      <c r="G37" s="14"/>
      <c r="H37" s="14"/>
      <c r="I37" s="14"/>
    </row>
    <row r="38" spans="2:9" ht="15.95" customHeight="1">
      <c r="B38" s="3"/>
      <c r="C38" s="3"/>
      <c r="D38" s="14"/>
      <c r="E38" s="14"/>
      <c r="F38" s="14"/>
      <c r="G38" s="14"/>
      <c r="H38" s="14"/>
      <c r="I38" s="14"/>
    </row>
    <row r="39" spans="2:9" ht="15.95" customHeight="1">
      <c r="B39" s="3"/>
      <c r="C39" s="3"/>
      <c r="D39" s="14"/>
      <c r="E39" s="14"/>
      <c r="F39" s="14"/>
      <c r="G39" s="14"/>
      <c r="H39" s="14"/>
      <c r="I39" s="14"/>
    </row>
    <row r="40" spans="2:9" ht="15.95" customHeight="1">
      <c r="B40" s="3"/>
      <c r="C40" s="3"/>
      <c r="D40" s="14"/>
      <c r="E40" s="14"/>
      <c r="F40" s="14"/>
      <c r="G40" s="14"/>
      <c r="H40" s="14"/>
      <c r="I40" s="14"/>
    </row>
    <row r="41" spans="2:9" ht="15.95" customHeight="1">
      <c r="B41" s="3"/>
      <c r="C41" s="3"/>
      <c r="D41" s="14"/>
      <c r="E41" s="14"/>
      <c r="F41" s="14"/>
      <c r="G41" s="14"/>
      <c r="H41" s="14"/>
      <c r="I41" s="14"/>
    </row>
    <row r="42" spans="2:9" ht="15.95" customHeight="1">
      <c r="B42" s="3"/>
      <c r="C42" s="3"/>
      <c r="D42" s="14"/>
      <c r="E42" s="14"/>
      <c r="F42" s="14"/>
      <c r="G42" s="14"/>
      <c r="H42" s="14"/>
      <c r="I42" s="14"/>
    </row>
    <row r="43" spans="2:9" ht="15.95" customHeight="1">
      <c r="B43" s="3"/>
      <c r="C43" s="3"/>
      <c r="D43" s="14"/>
      <c r="E43" s="14"/>
      <c r="F43" s="14"/>
      <c r="G43" s="14"/>
      <c r="H43" s="14"/>
      <c r="I43" s="14"/>
    </row>
    <row r="44" spans="2:9" ht="15.95" customHeight="1">
      <c r="B44" s="3"/>
      <c r="C44" s="3"/>
      <c r="D44" s="14"/>
      <c r="E44" s="14"/>
      <c r="F44" s="14"/>
      <c r="G44" s="14"/>
      <c r="H44" s="14"/>
      <c r="I44" s="14"/>
    </row>
    <row r="45" spans="2:9" ht="15.95" customHeight="1">
      <c r="B45" s="3"/>
      <c r="C45" s="3"/>
      <c r="D45" s="14"/>
      <c r="E45" s="14"/>
      <c r="F45" s="14"/>
      <c r="G45" s="14"/>
      <c r="H45" s="14"/>
      <c r="I45" s="14"/>
    </row>
    <row r="46" spans="2:9" ht="15.95" customHeight="1">
      <c r="B46" s="3"/>
      <c r="C46" s="3"/>
      <c r="D46" s="14"/>
      <c r="E46" s="14"/>
      <c r="F46" s="14"/>
      <c r="G46" s="14"/>
      <c r="H46" s="14"/>
      <c r="I46" s="14"/>
    </row>
    <row r="47" spans="2:9" ht="15.95" customHeight="1">
      <c r="B47" s="3"/>
      <c r="C47" s="3"/>
      <c r="D47" s="14"/>
      <c r="E47" s="14"/>
      <c r="F47" s="14"/>
      <c r="G47" s="14"/>
      <c r="H47" s="14"/>
      <c r="I47" s="14"/>
    </row>
    <row r="48" spans="2:9" ht="15.95" customHeight="1">
      <c r="B48" s="3"/>
      <c r="C48" s="3"/>
      <c r="D48" s="14"/>
      <c r="E48" s="14"/>
      <c r="F48" s="14"/>
      <c r="G48" s="14"/>
      <c r="H48" s="14"/>
      <c r="I48" s="14"/>
    </row>
    <row r="49" spans="2:9" ht="15.95" customHeight="1">
      <c r="B49" s="3"/>
      <c r="C49" s="3"/>
      <c r="D49" s="14"/>
      <c r="E49" s="14"/>
      <c r="F49" s="14"/>
      <c r="G49" s="14"/>
      <c r="H49" s="14"/>
      <c r="I49" s="14"/>
    </row>
    <row r="50" spans="2:9" ht="15.95" customHeight="1">
      <c r="B50" s="3"/>
      <c r="C50" s="3"/>
      <c r="D50" s="14"/>
      <c r="E50" s="14"/>
      <c r="F50" s="14"/>
      <c r="G50" s="14"/>
      <c r="H50" s="14"/>
      <c r="I50" s="14"/>
    </row>
    <row r="51" spans="2:9" ht="15.95" customHeight="1">
      <c r="B51" s="3"/>
      <c r="C51" s="3"/>
      <c r="D51" s="14"/>
      <c r="E51" s="14"/>
      <c r="F51" s="14"/>
      <c r="G51" s="14"/>
      <c r="H51" s="14"/>
      <c r="I51" s="14"/>
    </row>
    <row r="52" spans="2:9" ht="15.95" customHeight="1">
      <c r="B52" s="3"/>
      <c r="C52" s="3"/>
      <c r="D52" s="14"/>
      <c r="E52" s="14"/>
      <c r="F52" s="14"/>
      <c r="G52" s="14"/>
      <c r="H52" s="14"/>
      <c r="I52" s="14"/>
    </row>
    <row r="53" spans="2:9" ht="15.95" customHeight="1">
      <c r="B53" s="3"/>
      <c r="C53" s="3"/>
      <c r="D53" s="14"/>
      <c r="E53" s="14"/>
      <c r="F53" s="14"/>
      <c r="G53" s="14"/>
      <c r="H53" s="14"/>
      <c r="I53" s="14"/>
    </row>
    <row r="54" spans="2:9" ht="15.95" customHeight="1">
      <c r="B54" s="3"/>
      <c r="C54" s="3"/>
      <c r="D54" s="14"/>
      <c r="E54" s="14"/>
      <c r="F54" s="14"/>
      <c r="G54" s="14"/>
      <c r="H54" s="14"/>
      <c r="I54" s="14"/>
    </row>
    <row r="55" spans="2:9" ht="15.95" customHeight="1">
      <c r="B55" s="3"/>
      <c r="C55" s="3"/>
      <c r="D55" s="14"/>
      <c r="E55" s="14"/>
      <c r="F55" s="14"/>
      <c r="G55" s="14"/>
      <c r="H55" s="14"/>
      <c r="I55" s="14"/>
    </row>
    <row r="56" spans="2:9" ht="15.95" customHeight="1">
      <c r="B56" s="3"/>
      <c r="C56" s="3"/>
      <c r="D56" s="14"/>
      <c r="E56" s="14"/>
      <c r="F56" s="14"/>
      <c r="G56" s="14"/>
      <c r="H56" s="14"/>
      <c r="I56" s="14"/>
    </row>
    <row r="57" spans="2:9" ht="15.95" customHeight="1">
      <c r="B57" s="3"/>
      <c r="C57" s="3"/>
      <c r="D57" s="14"/>
      <c r="E57" s="14"/>
      <c r="F57" s="14"/>
      <c r="G57" s="14"/>
      <c r="H57" s="14"/>
      <c r="I57" s="14"/>
    </row>
    <row r="58" spans="2:9" ht="15.95" customHeight="1">
      <c r="B58" s="3"/>
      <c r="C58" s="3"/>
      <c r="D58" s="14"/>
      <c r="E58" s="14"/>
      <c r="F58" s="14"/>
      <c r="G58" s="14"/>
      <c r="H58" s="14"/>
      <c r="I58" s="14"/>
    </row>
    <row r="59" spans="2:9" ht="15.95" customHeight="1">
      <c r="B59" s="3"/>
      <c r="C59" s="3"/>
      <c r="D59" s="14"/>
      <c r="E59" s="14"/>
      <c r="F59" s="14"/>
      <c r="G59" s="14"/>
      <c r="H59" s="14"/>
      <c r="I59" s="14"/>
    </row>
    <row r="60" spans="2:9" ht="15.95" customHeight="1">
      <c r="B60" s="3"/>
      <c r="C60" s="3"/>
      <c r="D60" s="14"/>
      <c r="E60" s="14"/>
      <c r="F60" s="14"/>
      <c r="G60" s="14"/>
      <c r="H60" s="14"/>
      <c r="I60" s="14"/>
    </row>
    <row r="61" spans="2:9" ht="15.95" customHeight="1">
      <c r="B61" s="3"/>
      <c r="C61" s="3"/>
      <c r="D61" s="14"/>
      <c r="E61" s="14"/>
      <c r="F61" s="14"/>
      <c r="G61" s="14"/>
      <c r="H61" s="14"/>
      <c r="I61" s="14"/>
    </row>
    <row r="62" spans="2:9" ht="15.95" customHeight="1">
      <c r="B62" s="3"/>
      <c r="C62" s="3"/>
      <c r="D62" s="14"/>
      <c r="E62" s="14"/>
      <c r="F62" s="14"/>
      <c r="G62" s="14"/>
      <c r="H62" s="14"/>
      <c r="I62" s="14"/>
    </row>
    <row r="63" spans="2:9" ht="15.95" customHeight="1">
      <c r="B63" s="3"/>
      <c r="C63" s="3"/>
      <c r="D63" s="14"/>
      <c r="E63" s="14"/>
      <c r="F63" s="14"/>
      <c r="G63" s="14"/>
      <c r="H63" s="14"/>
      <c r="I63" s="14"/>
    </row>
    <row r="64" spans="2:9" ht="15.95" customHeight="1">
      <c r="B64" s="3"/>
      <c r="C64" s="3"/>
      <c r="D64" s="14"/>
      <c r="E64" s="14"/>
      <c r="F64" s="14"/>
      <c r="G64" s="14"/>
      <c r="H64" s="14"/>
      <c r="I64" s="14"/>
    </row>
    <row r="65" spans="2:9" ht="15.95" customHeight="1">
      <c r="B65" s="3"/>
      <c r="C65" s="3"/>
      <c r="D65" s="14"/>
      <c r="E65" s="14"/>
      <c r="F65" s="14"/>
      <c r="G65" s="14"/>
      <c r="H65" s="14"/>
      <c r="I65" s="14"/>
    </row>
    <row r="66" spans="2:9" ht="15.95" customHeight="1">
      <c r="B66" s="3"/>
      <c r="C66" s="3"/>
      <c r="D66" s="14"/>
      <c r="E66" s="14"/>
      <c r="F66" s="14"/>
      <c r="G66" s="14"/>
      <c r="H66" s="14"/>
      <c r="I66" s="14"/>
    </row>
    <row r="67" spans="2:9" ht="15.95" customHeight="1">
      <c r="B67" s="3"/>
      <c r="C67" s="3"/>
      <c r="D67" s="14"/>
      <c r="E67" s="14"/>
      <c r="F67" s="14"/>
      <c r="G67" s="14"/>
      <c r="H67" s="14"/>
      <c r="I67" s="14"/>
    </row>
    <row r="68" spans="2:9" ht="15.95" customHeight="1">
      <c r="B68" s="3"/>
      <c r="C68" s="3"/>
      <c r="D68" s="14"/>
      <c r="E68" s="14"/>
      <c r="F68" s="14"/>
      <c r="G68" s="14"/>
      <c r="H68" s="14"/>
      <c r="I68" s="14"/>
    </row>
    <row r="69" spans="2:9" ht="15.95" customHeight="1">
      <c r="B69" s="3"/>
      <c r="C69" s="3"/>
      <c r="D69" s="14"/>
      <c r="E69" s="14"/>
      <c r="F69" s="14"/>
      <c r="G69" s="14"/>
      <c r="H69" s="14"/>
      <c r="I69" s="14"/>
    </row>
    <row r="70" spans="2:9" ht="15.95" customHeight="1">
      <c r="B70" s="3"/>
      <c r="C70" s="3"/>
      <c r="D70" s="14"/>
      <c r="E70" s="14"/>
      <c r="F70" s="14"/>
      <c r="G70" s="14"/>
      <c r="H70" s="14"/>
      <c r="I70" s="14"/>
    </row>
    <row r="71" spans="2:9" ht="15.95" customHeight="1">
      <c r="B71" s="3"/>
      <c r="C71" s="3"/>
      <c r="D71" s="14"/>
      <c r="E71" s="14"/>
      <c r="F71" s="14"/>
      <c r="G71" s="14"/>
      <c r="H71" s="14"/>
      <c r="I71" s="14"/>
    </row>
    <row r="72" spans="2:9" ht="15.95" customHeight="1">
      <c r="B72" s="3"/>
      <c r="C72" s="3"/>
      <c r="D72" s="14"/>
      <c r="E72" s="14"/>
      <c r="F72" s="14"/>
      <c r="G72" s="14"/>
      <c r="H72" s="14"/>
      <c r="I72" s="14"/>
    </row>
    <row r="73" spans="2:9" ht="15.95" customHeight="1">
      <c r="B73" s="3"/>
      <c r="C73" s="3"/>
      <c r="D73" s="14"/>
      <c r="E73" s="14"/>
      <c r="F73" s="14"/>
      <c r="G73" s="14"/>
      <c r="H73" s="14"/>
      <c r="I73" s="14"/>
    </row>
    <row r="74" spans="2:9" ht="15.95" customHeight="1">
      <c r="B74" s="3"/>
      <c r="C74" s="3"/>
      <c r="D74" s="14"/>
      <c r="E74" s="14"/>
      <c r="F74" s="14"/>
      <c r="G74" s="14"/>
      <c r="H74" s="14"/>
      <c r="I74" s="14"/>
    </row>
    <row r="75" spans="2:9" ht="15.95" customHeight="1">
      <c r="B75" s="3"/>
      <c r="C75" s="3"/>
      <c r="D75" s="14"/>
      <c r="E75" s="14"/>
      <c r="F75" s="14"/>
      <c r="G75" s="14"/>
      <c r="H75" s="14"/>
      <c r="I75" s="14"/>
    </row>
    <row r="76" spans="2:9" ht="15.95" customHeight="1">
      <c r="B76" s="3"/>
      <c r="C76" s="3"/>
      <c r="D76" s="14"/>
      <c r="E76" s="14"/>
      <c r="F76" s="14"/>
      <c r="G76" s="14"/>
      <c r="H76" s="14"/>
      <c r="I76" s="14"/>
    </row>
    <row r="77" spans="2:9" ht="15.95" customHeight="1">
      <c r="B77" s="3"/>
      <c r="C77" s="3"/>
      <c r="D77" s="14"/>
      <c r="E77" s="14"/>
      <c r="F77" s="14"/>
      <c r="G77" s="14"/>
      <c r="H77" s="14"/>
      <c r="I77" s="14"/>
    </row>
    <row r="78" spans="2:9" ht="15.95" customHeight="1">
      <c r="B78" s="3"/>
      <c r="C78" s="3"/>
      <c r="D78" s="14"/>
      <c r="E78" s="14"/>
      <c r="F78" s="14"/>
      <c r="G78" s="14"/>
      <c r="H78" s="14"/>
      <c r="I78" s="14"/>
    </row>
    <row r="79" spans="2:9" ht="15.95" customHeight="1">
      <c r="B79" s="3"/>
      <c r="C79" s="3"/>
      <c r="D79" s="14"/>
      <c r="E79" s="14"/>
      <c r="F79" s="14"/>
      <c r="G79" s="14"/>
      <c r="H79" s="14"/>
      <c r="I79" s="14"/>
    </row>
    <row r="80" spans="2:9" ht="15.95" customHeight="1">
      <c r="B80" s="3"/>
      <c r="C80" s="3"/>
      <c r="D80" s="14"/>
      <c r="E80" s="14"/>
      <c r="F80" s="14"/>
      <c r="G80" s="14"/>
      <c r="H80" s="14"/>
      <c r="I80" s="14"/>
    </row>
    <row r="81" spans="2:9" ht="15.95" customHeight="1">
      <c r="B81" s="3"/>
      <c r="C81" s="3"/>
      <c r="D81" s="14"/>
      <c r="E81" s="14"/>
      <c r="F81" s="14"/>
      <c r="G81" s="14"/>
      <c r="H81" s="14"/>
      <c r="I81" s="14"/>
    </row>
    <row r="82" spans="2:9" ht="15.95" customHeight="1">
      <c r="B82" s="3"/>
      <c r="C82" s="3"/>
      <c r="D82" s="14"/>
      <c r="E82" s="14"/>
      <c r="F82" s="14"/>
      <c r="G82" s="14"/>
      <c r="H82" s="14"/>
      <c r="I82" s="14"/>
    </row>
    <row r="83" spans="2:9" ht="15.95" customHeight="1">
      <c r="B83" s="3"/>
      <c r="C83" s="3"/>
      <c r="D83" s="14"/>
      <c r="E83" s="14"/>
      <c r="F83" s="14"/>
      <c r="G83" s="14"/>
      <c r="H83" s="14"/>
      <c r="I83" s="14"/>
    </row>
    <row r="84" spans="2:9" ht="15.95" customHeight="1">
      <c r="B84" s="3"/>
      <c r="C84" s="3"/>
      <c r="D84" s="14"/>
      <c r="E84" s="14"/>
      <c r="F84" s="14"/>
      <c r="G84" s="14"/>
      <c r="H84" s="14"/>
      <c r="I84" s="14"/>
    </row>
    <row r="85" spans="2:9" ht="15.95" customHeight="1">
      <c r="B85" s="3"/>
      <c r="C85" s="3"/>
      <c r="D85" s="14"/>
      <c r="E85" s="14"/>
      <c r="F85" s="14"/>
      <c r="G85" s="14"/>
      <c r="H85" s="14"/>
      <c r="I85" s="14"/>
    </row>
    <row r="86" spans="2:9" ht="15.95" customHeight="1">
      <c r="B86" s="3"/>
      <c r="C86" s="3"/>
      <c r="D86" s="14"/>
      <c r="E86" s="14"/>
      <c r="F86" s="14"/>
      <c r="G86" s="14"/>
      <c r="H86" s="14"/>
      <c r="I86" s="14"/>
    </row>
    <row r="87" spans="2:9" ht="15.95" customHeight="1">
      <c r="B87" s="3"/>
      <c r="C87" s="3"/>
      <c r="D87" s="14"/>
      <c r="E87" s="14"/>
      <c r="F87" s="14"/>
      <c r="G87" s="14"/>
      <c r="H87" s="14"/>
      <c r="I87" s="14"/>
    </row>
    <row r="88" spans="2:9" ht="15.95" customHeight="1">
      <c r="B88" s="3"/>
      <c r="C88" s="3"/>
      <c r="D88" s="14"/>
      <c r="E88" s="14"/>
      <c r="F88" s="14"/>
      <c r="G88" s="14"/>
      <c r="H88" s="14"/>
      <c r="I88" s="14"/>
    </row>
    <row r="89" spans="2:9" ht="15.95" customHeight="1">
      <c r="B89" s="3"/>
      <c r="C89" s="3"/>
      <c r="D89" s="14"/>
      <c r="E89" s="14"/>
      <c r="F89" s="14"/>
      <c r="G89" s="14"/>
      <c r="H89" s="14"/>
      <c r="I89" s="14"/>
    </row>
    <row r="90" spans="2:9" ht="15.95" customHeight="1">
      <c r="B90" s="3"/>
      <c r="C90" s="3"/>
      <c r="D90" s="14"/>
      <c r="E90" s="14"/>
      <c r="F90" s="14"/>
      <c r="G90" s="14"/>
      <c r="H90" s="14"/>
      <c r="I90" s="14"/>
    </row>
    <row r="91" spans="2:9" ht="15.95" customHeight="1">
      <c r="B91" s="3"/>
      <c r="C91" s="3"/>
      <c r="D91" s="14"/>
      <c r="E91" s="14"/>
      <c r="F91" s="14"/>
      <c r="G91" s="14"/>
      <c r="H91" s="14"/>
      <c r="I91" s="14"/>
    </row>
    <row r="92" spans="2:9" ht="15.95" customHeight="1">
      <c r="B92" s="3"/>
      <c r="C92" s="3"/>
      <c r="D92" s="14"/>
      <c r="E92" s="14"/>
      <c r="F92" s="14"/>
      <c r="G92" s="14"/>
      <c r="H92" s="14"/>
      <c r="I92" s="14"/>
    </row>
    <row r="93" spans="2:9" ht="15.95" customHeight="1">
      <c r="B93" s="3"/>
      <c r="C93" s="3"/>
      <c r="D93" s="14"/>
      <c r="E93" s="14"/>
      <c r="F93" s="14"/>
      <c r="G93" s="14"/>
      <c r="H93" s="14"/>
      <c r="I93" s="14"/>
    </row>
    <row r="94" spans="2:9" ht="15.95" customHeight="1">
      <c r="B94" s="3"/>
      <c r="C94" s="3"/>
      <c r="D94" s="14"/>
      <c r="E94" s="14"/>
      <c r="F94" s="14"/>
      <c r="G94" s="14"/>
      <c r="H94" s="14"/>
      <c r="I94" s="14"/>
    </row>
    <row r="95" spans="2:9" ht="15.95" customHeight="1">
      <c r="B95" s="3"/>
      <c r="C95" s="3"/>
      <c r="D95" s="14"/>
      <c r="E95" s="14"/>
      <c r="F95" s="14"/>
      <c r="G95" s="14"/>
      <c r="H95" s="14"/>
      <c r="I95" s="14"/>
    </row>
    <row r="96" spans="2:9" ht="15.95" customHeight="1">
      <c r="B96" s="3"/>
      <c r="C96" s="3"/>
      <c r="D96" s="14"/>
      <c r="E96" s="14"/>
      <c r="F96" s="14"/>
      <c r="G96" s="14"/>
      <c r="H96" s="14"/>
      <c r="I96" s="14"/>
    </row>
    <row r="97" spans="2:9" ht="15.95" customHeight="1">
      <c r="B97" s="3"/>
      <c r="C97" s="3"/>
      <c r="D97" s="14"/>
      <c r="E97" s="14"/>
      <c r="F97" s="14"/>
      <c r="G97" s="14"/>
      <c r="H97" s="14"/>
      <c r="I97" s="14"/>
    </row>
    <row r="98" spans="2:9" ht="15.95" customHeight="1">
      <c r="B98" s="3"/>
      <c r="C98" s="3"/>
      <c r="D98" s="14"/>
      <c r="E98" s="14"/>
      <c r="F98" s="14"/>
      <c r="G98" s="14"/>
      <c r="H98" s="14"/>
      <c r="I98" s="14"/>
    </row>
    <row r="99" spans="2:9" ht="15.95" customHeight="1">
      <c r="B99" s="3"/>
      <c r="C99" s="3"/>
      <c r="D99" s="14"/>
      <c r="E99" s="14"/>
      <c r="F99" s="14"/>
      <c r="G99" s="14"/>
      <c r="H99" s="14"/>
      <c r="I99" s="14"/>
    </row>
    <row r="100" spans="2:9" ht="15.95" customHeight="1">
      <c r="B100" s="3"/>
      <c r="C100" s="3"/>
      <c r="D100" s="14"/>
      <c r="E100" s="14"/>
      <c r="F100" s="14"/>
      <c r="G100" s="14"/>
      <c r="H100" s="14"/>
      <c r="I100" s="14"/>
    </row>
    <row r="101" spans="2:9" ht="15.95" customHeight="1">
      <c r="B101" s="3"/>
      <c r="C101" s="3"/>
      <c r="D101" s="14"/>
      <c r="E101" s="14"/>
      <c r="F101" s="14"/>
      <c r="G101" s="14"/>
      <c r="H101" s="14"/>
      <c r="I101" s="14"/>
    </row>
    <row r="102" spans="2:9" ht="15.95" customHeight="1">
      <c r="B102" s="3"/>
      <c r="C102" s="3"/>
      <c r="D102" s="14"/>
      <c r="E102" s="14"/>
      <c r="F102" s="14"/>
      <c r="G102" s="14"/>
      <c r="H102" s="14"/>
      <c r="I102" s="14"/>
    </row>
    <row r="103" spans="2:9" ht="15.95" customHeight="1">
      <c r="B103" s="3"/>
      <c r="C103" s="3"/>
      <c r="D103" s="14"/>
      <c r="E103" s="14"/>
      <c r="F103" s="14"/>
      <c r="G103" s="14"/>
      <c r="H103" s="14"/>
      <c r="I103" s="14"/>
    </row>
    <row r="104" spans="2:9" ht="15.95" customHeight="1">
      <c r="B104" s="3"/>
      <c r="C104" s="3"/>
      <c r="D104" s="14"/>
      <c r="E104" s="14"/>
      <c r="F104" s="14"/>
      <c r="G104" s="14"/>
      <c r="H104" s="14"/>
      <c r="I104" s="14"/>
    </row>
    <row r="105" spans="2:9" ht="15.95" customHeight="1">
      <c r="B105" s="3"/>
      <c r="C105" s="3"/>
      <c r="D105" s="14"/>
      <c r="E105" s="14"/>
      <c r="F105" s="14"/>
      <c r="G105" s="14"/>
      <c r="H105" s="14"/>
      <c r="I105" s="14"/>
    </row>
    <row r="106" spans="2:9" ht="15.95" customHeight="1">
      <c r="B106" s="3"/>
      <c r="C106" s="3"/>
      <c r="D106" s="14"/>
      <c r="E106" s="14"/>
      <c r="F106" s="14"/>
      <c r="G106" s="14"/>
      <c r="H106" s="14"/>
      <c r="I106" s="14"/>
    </row>
    <row r="107" spans="2:9" ht="15.95" customHeight="1">
      <c r="B107" s="3"/>
      <c r="C107" s="3"/>
      <c r="D107" s="14"/>
      <c r="E107" s="14"/>
      <c r="F107" s="14"/>
      <c r="G107" s="14"/>
      <c r="H107" s="14"/>
      <c r="I107" s="14"/>
    </row>
    <row r="108" spans="2:9" ht="15.95" customHeight="1">
      <c r="B108" s="3"/>
      <c r="C108" s="3"/>
      <c r="D108" s="14"/>
      <c r="E108" s="14"/>
      <c r="F108" s="14"/>
      <c r="G108" s="14"/>
      <c r="H108" s="14"/>
      <c r="I108" s="14"/>
    </row>
    <row r="109" spans="2:9" ht="15.95" customHeight="1">
      <c r="B109" s="3"/>
      <c r="C109" s="3"/>
      <c r="D109" s="14"/>
      <c r="E109" s="14"/>
      <c r="F109" s="14"/>
      <c r="G109" s="14"/>
      <c r="H109" s="14"/>
      <c r="I109" s="14"/>
    </row>
    <row r="110" spans="2:9" ht="15.95" customHeight="1">
      <c r="B110" s="3"/>
      <c r="C110" s="3"/>
      <c r="D110" s="14"/>
      <c r="E110" s="14"/>
      <c r="F110" s="14"/>
      <c r="G110" s="14"/>
      <c r="H110" s="14"/>
      <c r="I110" s="14"/>
    </row>
    <row r="111" spans="2:9" ht="15.95" customHeight="1">
      <c r="B111" s="3"/>
      <c r="C111" s="3"/>
      <c r="D111" s="14"/>
      <c r="E111" s="14"/>
      <c r="F111" s="14"/>
      <c r="G111" s="14"/>
      <c r="H111" s="14"/>
      <c r="I111" s="14"/>
    </row>
    <row r="112" spans="2:9" ht="15.95" customHeight="1">
      <c r="B112" s="3"/>
      <c r="C112" s="3"/>
      <c r="D112" s="14"/>
      <c r="E112" s="14"/>
      <c r="F112" s="14"/>
      <c r="G112" s="14"/>
      <c r="H112" s="14"/>
      <c r="I112" s="14"/>
    </row>
    <row r="113" spans="2:9" ht="15.95" customHeight="1">
      <c r="B113" s="3"/>
      <c r="C113" s="3"/>
      <c r="D113" s="14"/>
      <c r="E113" s="14"/>
      <c r="F113" s="14"/>
      <c r="G113" s="14"/>
      <c r="H113" s="14"/>
      <c r="I113" s="14"/>
    </row>
    <row r="114" spans="2:9" ht="15.95" customHeight="1">
      <c r="B114" s="3"/>
      <c r="C114" s="3"/>
      <c r="D114" s="14"/>
      <c r="E114" s="14"/>
      <c r="F114" s="14"/>
      <c r="G114" s="14"/>
      <c r="H114" s="14"/>
      <c r="I114" s="14"/>
    </row>
    <row r="115" spans="2:9" ht="15.95" customHeight="1">
      <c r="B115" s="3"/>
      <c r="C115" s="3"/>
      <c r="D115" s="14"/>
      <c r="E115" s="14"/>
      <c r="F115" s="14"/>
      <c r="G115" s="14"/>
      <c r="H115" s="14"/>
      <c r="I115" s="14"/>
    </row>
    <row r="116" spans="2:9" ht="15.95" customHeight="1">
      <c r="B116" s="3"/>
      <c r="C116" s="3"/>
      <c r="D116" s="14"/>
      <c r="E116" s="14"/>
      <c r="F116" s="14"/>
      <c r="G116" s="14"/>
      <c r="H116" s="14"/>
      <c r="I116" s="14"/>
    </row>
    <row r="117" spans="2:9" ht="15.95" customHeight="1">
      <c r="B117" s="3"/>
      <c r="C117" s="3"/>
      <c r="D117" s="14"/>
      <c r="E117" s="14"/>
      <c r="F117" s="14"/>
      <c r="G117" s="14"/>
      <c r="H117" s="14"/>
      <c r="I117" s="14"/>
    </row>
    <row r="118" spans="2:9" ht="15.95" customHeight="1">
      <c r="B118" s="3"/>
      <c r="C118" s="3"/>
      <c r="D118" s="14"/>
      <c r="E118" s="14"/>
      <c r="F118" s="14"/>
      <c r="G118" s="14"/>
      <c r="H118" s="14"/>
      <c r="I118" s="14"/>
    </row>
    <row r="119" spans="2:9" ht="15.95" customHeight="1">
      <c r="B119" s="3"/>
      <c r="C119" s="3"/>
      <c r="D119" s="14"/>
      <c r="E119" s="14"/>
      <c r="F119" s="14"/>
      <c r="G119" s="14"/>
      <c r="H119" s="14"/>
      <c r="I119" s="14"/>
    </row>
    <row r="120" spans="2:9" ht="15.95" customHeight="1">
      <c r="B120" s="3"/>
      <c r="C120" s="3"/>
      <c r="D120" s="14"/>
      <c r="E120" s="14"/>
      <c r="F120" s="14"/>
      <c r="G120" s="14"/>
      <c r="H120" s="14"/>
      <c r="I120" s="14"/>
    </row>
    <row r="121" spans="2:9" ht="15.95" customHeight="1">
      <c r="B121" s="3"/>
      <c r="C121" s="3"/>
      <c r="D121" s="14"/>
      <c r="E121" s="14"/>
      <c r="F121" s="14"/>
      <c r="G121" s="14"/>
      <c r="H121" s="14"/>
      <c r="I121" s="14"/>
    </row>
    <row r="122" spans="2:9" ht="15.95" customHeight="1">
      <c r="B122" s="3"/>
      <c r="C122" s="3"/>
      <c r="D122" s="14"/>
      <c r="E122" s="14"/>
      <c r="F122" s="14"/>
      <c r="G122" s="14"/>
      <c r="H122" s="14"/>
      <c r="I122" s="14"/>
    </row>
    <row r="123" spans="2:9" ht="15.95" customHeight="1">
      <c r="B123" s="3"/>
      <c r="C123" s="3"/>
      <c r="D123" s="14"/>
      <c r="E123" s="14"/>
      <c r="F123" s="14"/>
      <c r="G123" s="14"/>
      <c r="H123" s="14"/>
      <c r="I123" s="14"/>
    </row>
    <row r="124" spans="2:9" ht="15.95" customHeight="1">
      <c r="B124" s="3"/>
      <c r="C124" s="3"/>
      <c r="D124" s="14"/>
      <c r="E124" s="14"/>
      <c r="F124" s="14"/>
      <c r="G124" s="14"/>
      <c r="H124" s="14"/>
      <c r="I124" s="14"/>
    </row>
    <row r="125" spans="2:9" ht="15.95" customHeight="1">
      <c r="B125" s="3"/>
      <c r="C125" s="3"/>
      <c r="D125" s="14"/>
      <c r="E125" s="14"/>
      <c r="F125" s="14"/>
      <c r="G125" s="14"/>
      <c r="H125" s="14"/>
      <c r="I125" s="14"/>
    </row>
    <row r="126" spans="2:9" ht="15.95" customHeight="1">
      <c r="B126" s="3"/>
      <c r="C126" s="3"/>
      <c r="D126" s="14"/>
      <c r="E126" s="14"/>
      <c r="F126" s="14"/>
      <c r="G126" s="14"/>
      <c r="H126" s="14"/>
      <c r="I126" s="14"/>
    </row>
    <row r="127" spans="2:9" ht="15.95" customHeight="1">
      <c r="B127" s="3"/>
      <c r="C127" s="3"/>
      <c r="D127" s="14"/>
      <c r="E127" s="14"/>
      <c r="F127" s="14"/>
      <c r="G127" s="14"/>
      <c r="H127" s="14"/>
      <c r="I127" s="14"/>
    </row>
    <row r="128" spans="2:9" ht="15.95" customHeight="1">
      <c r="B128" s="3"/>
      <c r="C128" s="3"/>
      <c r="D128" s="14"/>
      <c r="E128" s="14"/>
      <c r="F128" s="14"/>
      <c r="G128" s="14"/>
      <c r="H128" s="14"/>
      <c r="I128" s="14"/>
    </row>
    <row r="129" spans="2:9" ht="15.95" customHeight="1">
      <c r="B129" s="3"/>
      <c r="C129" s="3"/>
      <c r="D129" s="14"/>
      <c r="E129" s="14"/>
      <c r="F129" s="14"/>
      <c r="G129" s="14"/>
      <c r="H129" s="14"/>
      <c r="I129" s="14"/>
    </row>
    <row r="130" spans="2:9" ht="15.95" customHeight="1">
      <c r="B130" s="3"/>
      <c r="C130" s="3"/>
      <c r="D130" s="14"/>
      <c r="E130" s="14"/>
      <c r="F130" s="14"/>
      <c r="G130" s="14"/>
      <c r="H130" s="14"/>
      <c r="I130" s="14"/>
    </row>
    <row r="131" spans="2:9" ht="15.95" customHeight="1">
      <c r="B131" s="3"/>
      <c r="C131" s="3"/>
      <c r="D131" s="14"/>
      <c r="E131" s="14"/>
      <c r="F131" s="14"/>
      <c r="G131" s="14"/>
      <c r="H131" s="14"/>
      <c r="I131" s="14"/>
    </row>
    <row r="132" spans="2:9" ht="15.95" customHeight="1">
      <c r="B132" s="3"/>
      <c r="C132" s="3"/>
      <c r="D132" s="14"/>
      <c r="E132" s="14"/>
      <c r="F132" s="14"/>
      <c r="G132" s="14"/>
      <c r="H132" s="14"/>
      <c r="I132" s="14"/>
    </row>
    <row r="133" spans="2:9" ht="15.95" customHeight="1">
      <c r="B133" s="3"/>
      <c r="C133" s="3"/>
      <c r="D133" s="14"/>
      <c r="E133" s="14"/>
      <c r="F133" s="14"/>
      <c r="G133" s="14"/>
      <c r="H133" s="14"/>
      <c r="I133" s="14"/>
    </row>
    <row r="134" spans="2:9" ht="15.95" customHeight="1">
      <c r="B134" s="3"/>
      <c r="C134" s="3"/>
      <c r="D134" s="14"/>
      <c r="E134" s="14"/>
      <c r="F134" s="14"/>
      <c r="G134" s="14"/>
      <c r="H134" s="14"/>
      <c r="I134" s="14"/>
    </row>
    <row r="135" spans="2:9" ht="15.95" customHeight="1">
      <c r="B135" s="3"/>
      <c r="C135" s="3"/>
      <c r="D135" s="14"/>
      <c r="E135" s="14"/>
      <c r="F135" s="14"/>
      <c r="G135" s="14"/>
      <c r="H135" s="14"/>
      <c r="I135" s="14"/>
    </row>
    <row r="136" spans="2:9" ht="15.95" customHeight="1">
      <c r="B136" s="3"/>
      <c r="C136" s="3"/>
      <c r="D136" s="14"/>
      <c r="E136" s="14"/>
      <c r="F136" s="14"/>
      <c r="G136" s="14"/>
      <c r="H136" s="14"/>
      <c r="I136" s="14"/>
    </row>
    <row r="137" spans="2:9" ht="15.95" customHeight="1">
      <c r="B137" s="3"/>
      <c r="C137" s="3"/>
      <c r="D137" s="14"/>
      <c r="E137" s="14"/>
      <c r="F137" s="14"/>
      <c r="G137" s="14"/>
      <c r="H137" s="14"/>
      <c r="I137" s="14"/>
    </row>
    <row r="138" spans="2:9" ht="15.95" customHeight="1">
      <c r="B138" s="3"/>
      <c r="C138" s="3"/>
      <c r="D138" s="14"/>
      <c r="E138" s="14"/>
      <c r="F138" s="14"/>
      <c r="G138" s="14"/>
      <c r="H138" s="14"/>
      <c r="I138" s="14"/>
    </row>
    <row r="139" spans="2:9" ht="15.95" customHeight="1">
      <c r="B139" s="3"/>
      <c r="C139" s="3"/>
      <c r="D139" s="14"/>
      <c r="E139" s="14"/>
      <c r="F139" s="14"/>
      <c r="G139" s="14"/>
      <c r="H139" s="14"/>
      <c r="I139" s="14"/>
    </row>
    <row r="140" spans="2:9" ht="15.95" customHeight="1">
      <c r="B140" s="3"/>
      <c r="C140" s="3"/>
      <c r="D140" s="14"/>
      <c r="E140" s="14"/>
      <c r="F140" s="14"/>
      <c r="G140" s="14"/>
      <c r="H140" s="14"/>
      <c r="I140" s="14"/>
    </row>
    <row r="141" spans="2:9" ht="15.95" customHeight="1">
      <c r="B141" s="3"/>
      <c r="C141" s="3"/>
      <c r="D141" s="14"/>
      <c r="E141" s="14"/>
      <c r="F141" s="14"/>
      <c r="G141" s="14"/>
      <c r="H141" s="14"/>
      <c r="I141" s="14"/>
    </row>
    <row r="142" spans="2:9" ht="15.95" customHeight="1">
      <c r="B142" s="3"/>
      <c r="C142" s="3"/>
      <c r="D142" s="14"/>
      <c r="E142" s="14"/>
      <c r="F142" s="14"/>
      <c r="G142" s="14"/>
      <c r="H142" s="14"/>
      <c r="I142" s="14"/>
    </row>
    <row r="143" spans="2:9" ht="15.95" customHeight="1">
      <c r="B143" s="3"/>
      <c r="C143" s="3"/>
      <c r="D143" s="14"/>
      <c r="E143" s="14"/>
      <c r="F143" s="14"/>
      <c r="G143" s="14"/>
      <c r="H143" s="14"/>
      <c r="I143" s="14"/>
    </row>
    <row r="144" spans="2:9" ht="15.95" customHeight="1">
      <c r="B144" s="3"/>
      <c r="C144" s="3"/>
      <c r="D144" s="14"/>
      <c r="E144" s="14"/>
      <c r="F144" s="14"/>
      <c r="G144" s="14"/>
      <c r="H144" s="14"/>
      <c r="I144" s="14"/>
    </row>
    <row r="145" spans="2:9" ht="15.95" customHeight="1">
      <c r="B145" s="3"/>
      <c r="C145" s="3"/>
      <c r="D145" s="14"/>
      <c r="E145" s="14"/>
      <c r="F145" s="14"/>
      <c r="G145" s="14"/>
      <c r="H145" s="14"/>
      <c r="I145" s="14"/>
    </row>
    <row r="146" spans="2:9" ht="15.95" customHeight="1">
      <c r="B146" s="3"/>
      <c r="C146" s="3"/>
      <c r="D146" s="14"/>
      <c r="E146" s="14"/>
      <c r="F146" s="14"/>
      <c r="G146" s="14"/>
      <c r="H146" s="14"/>
      <c r="I146" s="14"/>
    </row>
    <row r="147" spans="2:9" ht="15.95" customHeight="1">
      <c r="B147" s="3"/>
      <c r="C147" s="3"/>
      <c r="D147" s="14"/>
      <c r="E147" s="14"/>
      <c r="F147" s="14"/>
      <c r="G147" s="14"/>
      <c r="H147" s="14"/>
      <c r="I147" s="14"/>
    </row>
    <row r="148" spans="2:9" ht="15.95" customHeight="1">
      <c r="B148" s="3"/>
      <c r="C148" s="3"/>
      <c r="D148" s="14"/>
      <c r="E148" s="14"/>
      <c r="F148" s="14"/>
      <c r="G148" s="14"/>
      <c r="H148" s="14"/>
      <c r="I148" s="14"/>
    </row>
    <row r="149" spans="2:9" ht="15.95" customHeight="1">
      <c r="B149" s="3"/>
      <c r="C149" s="3"/>
      <c r="D149" s="14"/>
      <c r="E149" s="14"/>
      <c r="F149" s="14"/>
      <c r="G149" s="14"/>
      <c r="H149" s="14"/>
      <c r="I149" s="14"/>
    </row>
    <row r="150" spans="2:9" ht="15.95" customHeight="1">
      <c r="B150" s="3"/>
      <c r="C150" s="3"/>
      <c r="D150" s="14"/>
      <c r="E150" s="14"/>
      <c r="F150" s="14"/>
      <c r="G150" s="14"/>
      <c r="H150" s="14"/>
      <c r="I150" s="14"/>
    </row>
    <row r="151" spans="2:9" ht="15.95" customHeight="1">
      <c r="B151" s="3"/>
      <c r="C151" s="3"/>
      <c r="D151" s="14"/>
      <c r="E151" s="14"/>
      <c r="F151" s="14"/>
      <c r="G151" s="14"/>
      <c r="H151" s="14"/>
      <c r="I151" s="14"/>
    </row>
    <row r="152" spans="2:9" ht="15.95" customHeight="1">
      <c r="B152" s="3"/>
      <c r="C152" s="3"/>
      <c r="D152" s="14"/>
      <c r="E152" s="14"/>
      <c r="F152" s="14"/>
      <c r="G152" s="14"/>
      <c r="H152" s="14"/>
      <c r="I152" s="14"/>
    </row>
    <row r="153" spans="2:9" ht="15.95" customHeight="1">
      <c r="B153" s="3"/>
      <c r="C153" s="3"/>
      <c r="D153" s="14"/>
      <c r="E153" s="14"/>
      <c r="F153" s="14"/>
      <c r="G153" s="14"/>
      <c r="H153" s="14"/>
      <c r="I153" s="14"/>
    </row>
    <row r="154" spans="2:9" ht="15.95" customHeight="1">
      <c r="B154" s="3"/>
      <c r="C154" s="3"/>
      <c r="D154" s="14"/>
      <c r="E154" s="14"/>
      <c r="F154" s="14"/>
      <c r="G154" s="14"/>
      <c r="H154" s="14"/>
      <c r="I154" s="14"/>
    </row>
    <row r="155" spans="2:9" ht="15.95" customHeight="1">
      <c r="B155" s="3"/>
      <c r="C155" s="3"/>
      <c r="D155" s="14"/>
      <c r="E155" s="14"/>
      <c r="F155" s="14"/>
      <c r="G155" s="14"/>
      <c r="H155" s="14"/>
      <c r="I155" s="14"/>
    </row>
    <row r="156" spans="2:9" ht="15.95" customHeight="1">
      <c r="B156" s="3"/>
      <c r="C156" s="3"/>
      <c r="D156" s="14"/>
      <c r="E156" s="14"/>
      <c r="F156" s="14"/>
      <c r="G156" s="14"/>
      <c r="H156" s="14"/>
      <c r="I156" s="14"/>
    </row>
    <row r="157" spans="2:9" ht="15.95" customHeight="1">
      <c r="B157" s="3"/>
      <c r="C157" s="3"/>
      <c r="D157" s="14"/>
      <c r="E157" s="14"/>
      <c r="F157" s="14"/>
      <c r="G157" s="14"/>
      <c r="H157" s="14"/>
      <c r="I157" s="14"/>
    </row>
    <row r="158" spans="2:9" ht="15.95" customHeight="1">
      <c r="B158" s="3"/>
      <c r="C158" s="3"/>
      <c r="D158" s="14"/>
      <c r="E158" s="14"/>
      <c r="F158" s="14"/>
      <c r="G158" s="14"/>
      <c r="H158" s="14"/>
      <c r="I158" s="14"/>
    </row>
    <row r="159" spans="2:9" ht="15.95" customHeight="1">
      <c r="B159" s="3"/>
      <c r="C159" s="3"/>
      <c r="D159" s="14"/>
      <c r="E159" s="14"/>
      <c r="F159" s="14"/>
      <c r="G159" s="14"/>
      <c r="H159" s="14"/>
      <c r="I159" s="14"/>
    </row>
    <row r="1048462" ht="12.75" customHeight="1"/>
    <row r="1048463" ht="12.75" customHeight="1"/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</sheetData>
  <mergeCells count="4">
    <mergeCell ref="C1:F1"/>
    <mergeCell ref="B3:C3"/>
    <mergeCell ref="D3:F3"/>
    <mergeCell ref="B13:C1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MH21"/>
  <sheetViews>
    <sheetView workbookViewId="0">
      <selection activeCell="H24" sqref="H24"/>
    </sheetView>
  </sheetViews>
  <sheetFormatPr defaultRowHeight="15.75"/>
  <cols>
    <col min="1" max="1" width="3" customWidth="1"/>
    <col min="2" max="2" width="4.87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85.5" customHeight="1">
      <c r="C1" s="213" t="s">
        <v>114</v>
      </c>
      <c r="D1" s="213"/>
      <c r="E1" s="213"/>
      <c r="F1" s="213"/>
    </row>
    <row r="3" spans="2:1022" ht="29.25" customHeight="1">
      <c r="B3" s="214" t="s">
        <v>18</v>
      </c>
      <c r="C3" s="214"/>
      <c r="D3" s="214" t="s">
        <v>1</v>
      </c>
      <c r="E3" s="214"/>
      <c r="F3" s="21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3.5" customHeight="1">
      <c r="B4" s="7"/>
      <c r="C4" s="8"/>
      <c r="D4" s="9">
        <v>2022</v>
      </c>
      <c r="E4" s="10">
        <v>2023</v>
      </c>
      <c r="F4" s="11">
        <v>2024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3.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75</v>
      </c>
      <c r="D6" s="149">
        <v>0</v>
      </c>
      <c r="E6" s="149">
        <v>0</v>
      </c>
      <c r="F6" s="149">
        <v>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7">
      <c r="B7" s="150">
        <v>2</v>
      </c>
      <c r="C7" s="148" t="s">
        <v>76</v>
      </c>
      <c r="D7" s="149">
        <v>437250</v>
      </c>
      <c r="E7" s="149">
        <v>372250</v>
      </c>
      <c r="F7" s="149">
        <v>342250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51">
        <v>3</v>
      </c>
      <c r="C8" s="148" t="s">
        <v>32</v>
      </c>
      <c r="D8" s="149">
        <v>18800</v>
      </c>
      <c r="E8" s="149">
        <v>0</v>
      </c>
      <c r="F8" s="149">
        <v>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128">
        <v>4</v>
      </c>
      <c r="C9" s="148" t="s">
        <v>33</v>
      </c>
      <c r="D9" s="149">
        <v>0</v>
      </c>
      <c r="E9" s="149">
        <v>0</v>
      </c>
      <c r="F9" s="149">
        <v>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>
      <c r="B10" s="135">
        <v>5</v>
      </c>
      <c r="C10" s="148" t="s">
        <v>77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152"/>
      <c r="C11" s="153" t="s">
        <v>1</v>
      </c>
      <c r="D11" s="154">
        <f>SUM(D6:D10)</f>
        <v>456050</v>
      </c>
      <c r="E11" s="154">
        <f t="shared" ref="E11:F11" si="0">SUM(E6:E10)</f>
        <v>372250</v>
      </c>
      <c r="F11" s="154">
        <f t="shared" si="0"/>
        <v>342250</v>
      </c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</row>
    <row r="12" spans="2:1022" ht="15.95" customHeight="1">
      <c r="B12" s="3"/>
      <c r="C12" s="3"/>
      <c r="D12" s="18"/>
      <c r="E12" s="18"/>
      <c r="F12" s="18"/>
      <c r="G12" s="14"/>
      <c r="H12" s="14"/>
      <c r="I12" s="14"/>
    </row>
    <row r="13" spans="2:1022" ht="15.95" customHeight="1">
      <c r="B13" s="3"/>
      <c r="C13" s="3"/>
      <c r="D13" s="18"/>
      <c r="E13" s="18"/>
      <c r="F13" s="18"/>
      <c r="G13" s="14"/>
      <c r="H13" s="14"/>
      <c r="I13" s="14"/>
    </row>
    <row r="14" spans="2:1022" ht="15.95" customHeight="1">
      <c r="B14" s="3"/>
      <c r="C14" s="5"/>
      <c r="D14" s="18"/>
      <c r="E14" s="18"/>
      <c r="F14" s="18"/>
      <c r="G14" s="14"/>
      <c r="H14" s="14"/>
      <c r="I14" s="14"/>
    </row>
    <row r="15" spans="2:1022" ht="15.95" customHeight="1">
      <c r="B15" s="3"/>
      <c r="C15" s="3"/>
      <c r="D15" s="18"/>
      <c r="E15" s="18"/>
      <c r="F15" s="18"/>
      <c r="G15" s="14"/>
      <c r="H15" s="14"/>
      <c r="I15" s="14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1022" ht="15.95" customHeight="1">
      <c r="B17" s="3"/>
      <c r="C17" s="3"/>
      <c r="D17" s="18"/>
      <c r="E17" s="18"/>
      <c r="F17" s="18"/>
      <c r="G17" s="14"/>
      <c r="H17" s="14"/>
      <c r="I17" s="14"/>
    </row>
    <row r="18" spans="2:1022" ht="15.95" customHeight="1">
      <c r="B18" s="3"/>
      <c r="C18" s="3"/>
      <c r="D18" s="18"/>
      <c r="E18" s="18"/>
      <c r="F18" s="18"/>
      <c r="G18" s="14"/>
      <c r="H18" s="14"/>
      <c r="I18" s="14"/>
    </row>
    <row r="19" spans="2:1022" ht="15.95" customHeight="1">
      <c r="B19" s="3"/>
      <c r="C19" s="3"/>
      <c r="D19" s="18"/>
      <c r="E19" s="18"/>
      <c r="F19" s="18"/>
      <c r="G19" s="14"/>
      <c r="H19" s="14"/>
      <c r="I19" s="1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2:1022" ht="15.95" customHeight="1">
      <c r="B20" s="3"/>
      <c r="C20" s="3"/>
      <c r="D20" s="18"/>
      <c r="E20" s="18"/>
      <c r="F20" s="18"/>
      <c r="G20" s="14"/>
      <c r="H20" s="14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2:1022" ht="15.95" customHeight="1">
      <c r="B21" s="3"/>
      <c r="C21" s="3"/>
      <c r="D21" s="18"/>
      <c r="E21" s="18"/>
      <c r="F21" s="18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</sheetData>
  <mergeCells count="3">
    <mergeCell ref="C1:F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MH20"/>
  <sheetViews>
    <sheetView workbookViewId="0">
      <selection activeCell="H24" sqref="H24"/>
    </sheetView>
  </sheetViews>
  <sheetFormatPr defaultRowHeight="15.75"/>
  <cols>
    <col min="1" max="1" width="2.5" customWidth="1"/>
    <col min="2" max="2" width="5.12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97.5" customHeight="1">
      <c r="C1" s="213" t="s">
        <v>115</v>
      </c>
      <c r="D1" s="213"/>
      <c r="E1" s="213"/>
      <c r="F1" s="213"/>
    </row>
    <row r="3" spans="2:1022" ht="29.25" customHeight="1">
      <c r="B3" s="214" t="s">
        <v>18</v>
      </c>
      <c r="C3" s="214"/>
      <c r="D3" s="214" t="s">
        <v>1</v>
      </c>
      <c r="E3" s="214"/>
      <c r="F3" s="21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4.25" customHeight="1">
      <c r="B4" s="7"/>
      <c r="C4" s="8"/>
      <c r="D4" s="9">
        <v>2022</v>
      </c>
      <c r="E4" s="10">
        <v>2023</v>
      </c>
      <c r="F4" s="11">
        <v>2024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3.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78</v>
      </c>
      <c r="D6" s="149">
        <v>28000</v>
      </c>
      <c r="E6" s="149">
        <v>25000</v>
      </c>
      <c r="F6" s="149">
        <v>25000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7">
      <c r="B7" s="150">
        <v>2</v>
      </c>
      <c r="C7" s="148" t="s">
        <v>145</v>
      </c>
      <c r="D7" s="149">
        <v>123000</v>
      </c>
      <c r="E7" s="149">
        <v>68000</v>
      </c>
      <c r="F7" s="149">
        <v>38000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51">
        <v>3</v>
      </c>
      <c r="C8" s="148" t="s">
        <v>79</v>
      </c>
      <c r="D8" s="149">
        <v>86250</v>
      </c>
      <c r="E8" s="149">
        <v>79250</v>
      </c>
      <c r="F8" s="149">
        <v>79250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128">
        <v>4</v>
      </c>
      <c r="C9" s="148" t="s">
        <v>80</v>
      </c>
      <c r="D9" s="149">
        <v>218800</v>
      </c>
      <c r="E9" s="149">
        <v>200000</v>
      </c>
      <c r="F9" s="149">
        <v>200000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1" customHeight="1">
      <c r="B10" s="152"/>
      <c r="C10" s="153" t="s">
        <v>1</v>
      </c>
      <c r="D10" s="154">
        <f>SUM(D6:D9)</f>
        <v>456050</v>
      </c>
      <c r="E10" s="154">
        <f>SUM(E6:E9)</f>
        <v>372250</v>
      </c>
      <c r="F10" s="154">
        <f>SUM(F6:F9)</f>
        <v>342250</v>
      </c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</row>
    <row r="11" spans="2:1022" ht="15.95" customHeight="1">
      <c r="B11" s="3"/>
      <c r="C11" s="3"/>
      <c r="D11" s="18"/>
      <c r="E11" s="18"/>
      <c r="F11" s="18"/>
      <c r="G11" s="14"/>
      <c r="H11" s="14"/>
      <c r="I11" s="14"/>
    </row>
    <row r="12" spans="2:1022" ht="15.95" customHeight="1">
      <c r="B12" s="3"/>
      <c r="C12" s="3"/>
      <c r="D12" s="18"/>
      <c r="E12" s="18"/>
      <c r="F12" s="18"/>
      <c r="G12" s="14"/>
      <c r="H12" s="14"/>
      <c r="I12" s="14"/>
    </row>
    <row r="13" spans="2:1022" ht="15.95" customHeight="1">
      <c r="B13" s="3"/>
      <c r="C13" s="5"/>
      <c r="D13" s="18"/>
      <c r="E13" s="18"/>
      <c r="F13" s="18"/>
      <c r="G13" s="14"/>
      <c r="H13" s="14"/>
      <c r="I13" s="14"/>
    </row>
    <row r="14" spans="2:1022" ht="15.95" customHeight="1">
      <c r="B14" s="3"/>
      <c r="C14" s="3"/>
      <c r="D14" s="18"/>
      <c r="E14" s="18"/>
      <c r="F14" s="18"/>
      <c r="G14" s="14"/>
      <c r="H14" s="14"/>
      <c r="I14" s="14"/>
    </row>
    <row r="15" spans="2:1022" ht="15.95" customHeight="1">
      <c r="B15" s="3"/>
      <c r="C15" s="3"/>
      <c r="D15" s="18"/>
      <c r="E15" s="18"/>
      <c r="F15" s="18"/>
      <c r="G15" s="14"/>
      <c r="H15" s="14"/>
      <c r="I15" s="14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1022" ht="15.95" customHeight="1">
      <c r="B17" s="3"/>
      <c r="C17" s="3"/>
      <c r="D17" s="18"/>
      <c r="E17" s="18"/>
      <c r="F17" s="18"/>
      <c r="G17" s="14"/>
      <c r="H17" s="14"/>
      <c r="I17" s="14"/>
    </row>
    <row r="18" spans="2:1022" ht="15.95" customHeight="1">
      <c r="B18" s="3"/>
      <c r="C18" s="3"/>
      <c r="D18" s="18"/>
      <c r="E18" s="18"/>
      <c r="F18" s="18"/>
      <c r="G18" s="14"/>
      <c r="H18" s="14"/>
      <c r="I18" s="1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2:1022" ht="15.95" customHeight="1">
      <c r="B19" s="3"/>
      <c r="C19" s="3"/>
      <c r="D19" s="18"/>
      <c r="E19" s="18"/>
      <c r="F19" s="18"/>
      <c r="G19" s="14"/>
      <c r="H19" s="14"/>
      <c r="I19" s="1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2:1022" ht="15.95" customHeight="1">
      <c r="B20" s="3"/>
      <c r="C20" s="3"/>
      <c r="D20" s="18"/>
      <c r="E20" s="18"/>
      <c r="F20" s="18"/>
      <c r="G20" s="14"/>
      <c r="H20" s="14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</sheetData>
  <mergeCells count="3">
    <mergeCell ref="C1:F1"/>
    <mergeCell ref="B3:C3"/>
    <mergeCell ref="D3:F3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opLeftCell="A14" zoomScaleNormal="100" workbookViewId="0">
      <selection activeCell="H24" sqref="H24"/>
    </sheetView>
  </sheetViews>
  <sheetFormatPr defaultRowHeight="14.25"/>
  <cols>
    <col min="1" max="1" width="2.125" customWidth="1"/>
    <col min="2" max="2" width="6.125" customWidth="1"/>
    <col min="3" max="3" width="24" style="33" customWidth="1"/>
    <col min="4" max="4" width="10.875" customWidth="1"/>
    <col min="5" max="5" width="10.75" customWidth="1"/>
    <col min="6" max="6" width="10.5" customWidth="1"/>
    <col min="7" max="7" width="2.5" customWidth="1"/>
    <col min="8" max="8" width="6.5" customWidth="1"/>
    <col min="9" max="9" width="10.875" customWidth="1"/>
    <col min="10" max="10" width="10.625" customWidth="1"/>
    <col min="11" max="11" width="10.875" customWidth="1"/>
    <col min="12" max="12" width="3.25" customWidth="1"/>
    <col min="13" max="13" width="10.75" style="34" customWidth="1"/>
    <col min="14" max="15" width="10.25" customWidth="1"/>
    <col min="16" max="1024" width="8.375" customWidth="1"/>
    <col min="1025" max="1025" width="9" customWidth="1"/>
  </cols>
  <sheetData>
    <row r="1" spans="1:16" ht="90" customHeight="1">
      <c r="F1" s="213" t="s">
        <v>127</v>
      </c>
      <c r="G1" s="213"/>
      <c r="H1" s="213"/>
      <c r="I1" s="213"/>
      <c r="J1" s="213"/>
      <c r="K1" s="213"/>
    </row>
    <row r="2" spans="1:16" ht="15" thickBot="1"/>
    <row r="3" spans="1:16" ht="30" customHeight="1" thickBot="1">
      <c r="A3" s="238" t="s">
        <v>81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>
      <c r="A4" s="35"/>
      <c r="C4" s="33" t="s">
        <v>11</v>
      </c>
      <c r="O4" s="36"/>
    </row>
    <row r="5" spans="1:16" s="37" customFormat="1" ht="20.85" customHeight="1">
      <c r="A5" s="38"/>
      <c r="B5" s="39"/>
      <c r="C5" s="40"/>
      <c r="D5" s="239" t="s">
        <v>82</v>
      </c>
      <c r="E5" s="239"/>
      <c r="F5" s="239"/>
      <c r="G5" s="39"/>
      <c r="H5" s="41"/>
      <c r="I5" s="240" t="s">
        <v>83</v>
      </c>
      <c r="J5" s="240"/>
      <c r="K5" s="240"/>
      <c r="L5" s="39"/>
      <c r="M5" s="241" t="s">
        <v>84</v>
      </c>
      <c r="N5" s="241"/>
      <c r="O5" s="241"/>
    </row>
    <row r="6" spans="1:16" s="42" customFormat="1" ht="18.75" customHeight="1">
      <c r="A6" s="43"/>
      <c r="B6" s="44"/>
      <c r="C6" s="45"/>
      <c r="D6" s="46">
        <v>2022</v>
      </c>
      <c r="E6" s="47">
        <v>2023</v>
      </c>
      <c r="F6" s="48">
        <v>2024</v>
      </c>
      <c r="G6" s="44"/>
      <c r="I6" s="46">
        <v>2022</v>
      </c>
      <c r="J6" s="47">
        <v>2023</v>
      </c>
      <c r="K6" s="48">
        <v>2024</v>
      </c>
      <c r="L6" s="49"/>
      <c r="M6" s="46">
        <v>2022</v>
      </c>
      <c r="N6" s="47">
        <v>2023</v>
      </c>
      <c r="O6" s="48">
        <v>2024</v>
      </c>
      <c r="P6" s="43"/>
    </row>
    <row r="7" spans="1:16">
      <c r="A7" s="35"/>
      <c r="B7" s="50"/>
      <c r="C7" s="51"/>
      <c r="D7" s="52"/>
      <c r="E7" s="53"/>
      <c r="F7" s="54"/>
      <c r="I7" s="52"/>
      <c r="J7" s="53"/>
      <c r="K7" s="54"/>
      <c r="M7" s="55"/>
      <c r="O7" s="36"/>
    </row>
    <row r="8" spans="1:16" ht="34.5" customHeight="1">
      <c r="A8" s="56">
        <v>1</v>
      </c>
      <c r="B8" s="237" t="s">
        <v>85</v>
      </c>
      <c r="C8" s="237"/>
      <c r="D8" s="50"/>
      <c r="F8" s="29"/>
      <c r="I8" s="50"/>
      <c r="K8" s="29"/>
      <c r="M8" s="55"/>
      <c r="O8" s="36"/>
    </row>
    <row r="9" spans="1:16">
      <c r="A9" s="56"/>
      <c r="B9" s="50"/>
      <c r="C9" s="51"/>
      <c r="D9" s="50"/>
      <c r="F9" s="29"/>
      <c r="I9" s="50"/>
      <c r="K9" s="29"/>
      <c r="M9" s="55"/>
      <c r="O9" s="36"/>
    </row>
    <row r="10" spans="1:16" s="57" customFormat="1" ht="13.15" customHeight="1">
      <c r="A10" s="58"/>
      <c r="B10" s="59"/>
      <c r="C10" s="60" t="s">
        <v>86</v>
      </c>
      <c r="D10" s="61"/>
      <c r="E10" s="62"/>
      <c r="F10" s="60"/>
      <c r="G10" s="62"/>
      <c r="H10" s="62" t="s">
        <v>86</v>
      </c>
      <c r="I10" s="61"/>
      <c r="J10" s="62"/>
      <c r="K10" s="60"/>
      <c r="L10" s="62"/>
      <c r="M10" s="61"/>
      <c r="N10" s="62"/>
      <c r="O10" s="63"/>
    </row>
    <row r="11" spans="1:16" s="57" customFormat="1" ht="13.15" customHeight="1">
      <c r="A11" s="58"/>
      <c r="B11" s="59"/>
      <c r="C11" s="64" t="s">
        <v>87</v>
      </c>
      <c r="D11" s="65">
        <v>0</v>
      </c>
      <c r="E11" s="66">
        <v>0</v>
      </c>
      <c r="F11" s="67">
        <v>0</v>
      </c>
      <c r="G11" s="62"/>
      <c r="H11" s="62"/>
      <c r="I11" s="61"/>
      <c r="J11" s="62"/>
      <c r="K11" s="60"/>
      <c r="L11" s="62"/>
      <c r="M11" s="61"/>
      <c r="O11" s="68"/>
    </row>
    <row r="12" spans="1:16" s="57" customFormat="1" ht="13.15" customHeight="1">
      <c r="A12" s="58"/>
      <c r="B12" s="59"/>
      <c r="C12" s="64" t="s">
        <v>88</v>
      </c>
      <c r="D12" s="65">
        <v>0</v>
      </c>
      <c r="E12" s="66">
        <v>0</v>
      </c>
      <c r="F12" s="67">
        <v>0</v>
      </c>
      <c r="G12" s="62"/>
      <c r="H12" s="62"/>
      <c r="I12" s="61"/>
      <c r="J12" s="62"/>
      <c r="K12" s="60"/>
      <c r="L12" s="62"/>
      <c r="M12" s="61"/>
      <c r="O12" s="155"/>
    </row>
    <row r="13" spans="1:16">
      <c r="A13" s="56"/>
      <c r="B13" s="50"/>
      <c r="C13" s="51">
        <v>1</v>
      </c>
      <c r="D13" s="65">
        <v>7068362</v>
      </c>
      <c r="E13" s="66">
        <v>7030612</v>
      </c>
      <c r="F13" s="67">
        <v>7030612</v>
      </c>
      <c r="G13" s="69"/>
      <c r="H13" s="33">
        <v>1</v>
      </c>
      <c r="I13" s="65">
        <v>9829276</v>
      </c>
      <c r="J13" s="66">
        <v>9719970</v>
      </c>
      <c r="K13" s="67">
        <v>9717553</v>
      </c>
      <c r="L13" s="69"/>
      <c r="M13" s="70"/>
      <c r="O13" s="156"/>
    </row>
    <row r="14" spans="1:16">
      <c r="A14" s="56"/>
      <c r="B14" s="50"/>
      <c r="C14" s="51">
        <v>2</v>
      </c>
      <c r="D14" s="65">
        <v>330000</v>
      </c>
      <c r="E14" s="66">
        <v>276000</v>
      </c>
      <c r="F14" s="67">
        <v>276000</v>
      </c>
      <c r="G14" s="69"/>
      <c r="H14" s="33">
        <v>4</v>
      </c>
      <c r="I14" s="65">
        <v>101390</v>
      </c>
      <c r="J14" s="66">
        <v>64688</v>
      </c>
      <c r="K14" s="67">
        <v>67105</v>
      </c>
      <c r="L14" s="69"/>
      <c r="M14" s="70"/>
      <c r="O14" s="156"/>
    </row>
    <row r="15" spans="1:16">
      <c r="A15" s="56"/>
      <c r="B15" s="50"/>
      <c r="C15" s="51">
        <v>3</v>
      </c>
      <c r="D15" s="71">
        <v>2464554</v>
      </c>
      <c r="E15" s="72">
        <v>2410296</v>
      </c>
      <c r="F15" s="73">
        <v>2410296</v>
      </c>
      <c r="G15" s="74"/>
      <c r="H15" s="75"/>
      <c r="I15" s="76"/>
      <c r="J15" s="74"/>
      <c r="K15" s="77"/>
      <c r="L15" s="74"/>
      <c r="M15" s="78"/>
      <c r="N15" s="79"/>
      <c r="O15" s="157"/>
    </row>
    <row r="16" spans="1:16" s="80" customFormat="1" ht="13.15" customHeight="1" thickBot="1">
      <c r="A16" s="81"/>
      <c r="B16" s="82"/>
      <c r="C16" s="83" t="s">
        <v>1</v>
      </c>
      <c r="D16" s="84">
        <f>SUM(D11:D15)</f>
        <v>9862916</v>
      </c>
      <c r="E16" s="84">
        <f>SUM(E11:E15)</f>
        <v>9716908</v>
      </c>
      <c r="F16" s="84">
        <f>SUM(F11:F15)</f>
        <v>9716908</v>
      </c>
      <c r="G16" s="85"/>
      <c r="H16" s="86" t="s">
        <v>1</v>
      </c>
      <c r="I16" s="84">
        <f>SUM(I13:I15)</f>
        <v>9930666</v>
      </c>
      <c r="J16" s="84">
        <f t="shared" ref="J16:K16" si="0">SUM(J13:J15)</f>
        <v>9784658</v>
      </c>
      <c r="K16" s="84">
        <f t="shared" si="0"/>
        <v>9784658</v>
      </c>
      <c r="L16" s="85"/>
      <c r="M16" s="84">
        <f>D16-I16</f>
        <v>-67750</v>
      </c>
      <c r="N16" s="84">
        <f t="shared" ref="N16:O16" si="1">E16-J16</f>
        <v>-67750</v>
      </c>
      <c r="O16" s="158">
        <f t="shared" si="1"/>
        <v>-67750</v>
      </c>
    </row>
    <row r="17" spans="1:15" s="80" customFormat="1" ht="13.15" customHeight="1" thickTop="1">
      <c r="A17" s="87"/>
      <c r="B17" s="88"/>
      <c r="C17" s="89"/>
      <c r="D17" s="90"/>
      <c r="E17" s="91"/>
      <c r="F17" s="92"/>
      <c r="G17" s="91"/>
      <c r="H17" s="93"/>
      <c r="I17" s="90"/>
      <c r="J17" s="91"/>
      <c r="K17" s="92"/>
      <c r="L17" s="91"/>
      <c r="M17" s="90"/>
      <c r="O17" s="159"/>
    </row>
    <row r="18" spans="1:15" s="94" customFormat="1">
      <c r="A18" s="95"/>
      <c r="B18" s="96"/>
      <c r="C18" s="89"/>
      <c r="D18" s="97"/>
      <c r="E18" s="98"/>
      <c r="F18" s="99"/>
      <c r="I18" s="97"/>
      <c r="J18" s="98"/>
      <c r="K18" s="99"/>
      <c r="L18" s="98"/>
      <c r="M18" s="50"/>
      <c r="N18"/>
      <c r="O18" s="159"/>
    </row>
    <row r="19" spans="1:15">
      <c r="A19" s="56"/>
      <c r="B19" s="50"/>
      <c r="C19" s="51"/>
      <c r="D19" s="50"/>
      <c r="F19" s="29"/>
      <c r="I19" s="50"/>
      <c r="K19" s="29"/>
      <c r="M19" s="50"/>
      <c r="O19" s="159"/>
    </row>
    <row r="20" spans="1:15">
      <c r="A20" s="56">
        <v>2</v>
      </c>
      <c r="B20" s="236" t="s">
        <v>89</v>
      </c>
      <c r="C20" s="236"/>
      <c r="D20" s="50"/>
      <c r="F20" s="29"/>
      <c r="I20" s="50" t="s">
        <v>11</v>
      </c>
      <c r="K20" s="29"/>
      <c r="M20" s="55"/>
      <c r="N20" s="100"/>
      <c r="O20" s="159"/>
    </row>
    <row r="21" spans="1:15">
      <c r="A21" s="56"/>
      <c r="B21" s="50"/>
      <c r="C21" s="51"/>
      <c r="D21" s="50"/>
      <c r="F21" s="29"/>
      <c r="I21" s="50"/>
      <c r="K21" s="29"/>
      <c r="M21" s="55"/>
      <c r="N21" s="100"/>
      <c r="O21" s="159"/>
    </row>
    <row r="22" spans="1:15" s="57" customFormat="1" ht="13.15" customHeight="1">
      <c r="A22" s="56"/>
      <c r="B22" s="59"/>
      <c r="C22" s="60" t="s">
        <v>86</v>
      </c>
      <c r="D22" s="61"/>
      <c r="E22" s="62"/>
      <c r="F22" s="60"/>
      <c r="G22" s="62"/>
      <c r="H22" s="62" t="s">
        <v>86</v>
      </c>
      <c r="I22" s="61"/>
      <c r="J22" s="62"/>
      <c r="K22" s="60"/>
      <c r="L22" s="62"/>
      <c r="M22" s="61"/>
      <c r="N22" s="62"/>
      <c r="O22" s="160"/>
    </row>
    <row r="23" spans="1:15" s="57" customFormat="1" ht="14.85" customHeight="1">
      <c r="A23" s="56"/>
      <c r="B23" s="59"/>
      <c r="C23" s="64" t="s">
        <v>87</v>
      </c>
      <c r="D23" s="65">
        <v>0</v>
      </c>
      <c r="E23" s="66">
        <v>0</v>
      </c>
      <c r="F23" s="67">
        <v>0</v>
      </c>
      <c r="G23" s="62"/>
      <c r="H23" s="62"/>
      <c r="I23" s="61"/>
      <c r="J23" s="62"/>
      <c r="K23" s="60"/>
      <c r="L23" s="62"/>
      <c r="M23" s="61"/>
      <c r="O23" s="155"/>
    </row>
    <row r="24" spans="1:15" s="57" customFormat="1" ht="14.85" customHeight="1">
      <c r="A24" s="56"/>
      <c r="B24" s="59"/>
      <c r="C24" s="64" t="s">
        <v>90</v>
      </c>
      <c r="D24" s="65">
        <v>0</v>
      </c>
      <c r="E24" s="66">
        <v>0</v>
      </c>
      <c r="F24" s="67">
        <v>0</v>
      </c>
      <c r="G24" s="62"/>
      <c r="H24" s="62"/>
      <c r="I24" s="61"/>
      <c r="J24" s="62"/>
      <c r="K24" s="60"/>
      <c r="L24" s="62"/>
      <c r="M24" s="61"/>
      <c r="O24" s="155"/>
    </row>
    <row r="25" spans="1:15" ht="14.85" customHeight="1">
      <c r="A25" s="56"/>
      <c r="B25" s="50"/>
      <c r="C25" s="51">
        <v>4</v>
      </c>
      <c r="D25" s="65">
        <v>523800</v>
      </c>
      <c r="E25" s="66">
        <v>440000</v>
      </c>
      <c r="F25" s="67">
        <v>410000</v>
      </c>
      <c r="G25" s="69"/>
      <c r="H25" s="33">
        <v>2</v>
      </c>
      <c r="I25" s="65">
        <v>456050</v>
      </c>
      <c r="J25" s="66">
        <v>372250</v>
      </c>
      <c r="K25" s="67">
        <v>342250</v>
      </c>
      <c r="L25" s="69"/>
      <c r="M25" s="55"/>
      <c r="O25" s="156"/>
    </row>
    <row r="26" spans="1:15">
      <c r="A26" s="56"/>
      <c r="B26" s="50"/>
      <c r="C26" s="51">
        <v>5</v>
      </c>
      <c r="D26" s="65">
        <v>0</v>
      </c>
      <c r="E26" s="66">
        <v>0</v>
      </c>
      <c r="F26" s="67">
        <v>0</v>
      </c>
      <c r="G26" s="69"/>
      <c r="H26" s="33">
        <v>3</v>
      </c>
      <c r="I26" s="65">
        <v>0</v>
      </c>
      <c r="J26" s="66">
        <v>0</v>
      </c>
      <c r="K26" s="67">
        <v>0</v>
      </c>
      <c r="L26" s="69"/>
      <c r="M26" s="55"/>
      <c r="O26" s="156"/>
    </row>
    <row r="27" spans="1:15">
      <c r="A27" s="56"/>
      <c r="B27" s="101"/>
      <c r="C27" s="102">
        <v>6</v>
      </c>
      <c r="D27" s="71">
        <v>0</v>
      </c>
      <c r="E27" s="72">
        <v>0</v>
      </c>
      <c r="F27" s="73">
        <v>0</v>
      </c>
      <c r="G27" s="74"/>
      <c r="H27" s="75"/>
      <c r="I27" s="76"/>
      <c r="J27" s="74"/>
      <c r="K27" s="77"/>
      <c r="L27" s="74"/>
      <c r="M27" s="78"/>
      <c r="N27" s="79"/>
      <c r="O27" s="157"/>
    </row>
    <row r="28" spans="1:15" s="80" customFormat="1" ht="13.15" customHeight="1" thickBot="1">
      <c r="A28" s="56"/>
      <c r="B28" s="103"/>
      <c r="C28" s="104" t="s">
        <v>1</v>
      </c>
      <c r="D28" s="84">
        <f>SUM(D23:D27)</f>
        <v>523800</v>
      </c>
      <c r="E28" s="84">
        <f t="shared" ref="E28:F28" si="2">SUM(E23:E27)</f>
        <v>440000</v>
      </c>
      <c r="F28" s="84">
        <f t="shared" si="2"/>
        <v>410000</v>
      </c>
      <c r="G28" s="85"/>
      <c r="H28" s="86" t="s">
        <v>1</v>
      </c>
      <c r="I28" s="84">
        <f>SUM(I25:I27)</f>
        <v>456050</v>
      </c>
      <c r="J28" s="84">
        <f t="shared" ref="J28:K28" si="3">SUM(J25:J27)</f>
        <v>372250</v>
      </c>
      <c r="K28" s="84">
        <f t="shared" si="3"/>
        <v>342250</v>
      </c>
      <c r="L28" s="85"/>
      <c r="M28" s="84">
        <f>D28-I28</f>
        <v>67750</v>
      </c>
      <c r="N28" s="84">
        <f t="shared" ref="N28:O28" si="4">E28-J28</f>
        <v>67750</v>
      </c>
      <c r="O28" s="158">
        <f t="shared" si="4"/>
        <v>67750</v>
      </c>
    </row>
    <row r="29" spans="1:15" s="80" customFormat="1" ht="13.15" customHeight="1" thickTop="1">
      <c r="A29" s="105"/>
      <c r="B29" s="88"/>
      <c r="C29" s="89"/>
      <c r="D29" s="90"/>
      <c r="E29" s="91"/>
      <c r="F29" s="92"/>
      <c r="G29" s="91"/>
      <c r="H29" s="93"/>
      <c r="I29" s="90"/>
      <c r="J29" s="91"/>
      <c r="K29" s="92"/>
      <c r="L29" s="91"/>
      <c r="M29" s="70"/>
      <c r="N29" s="69"/>
      <c r="O29" s="161"/>
    </row>
    <row r="30" spans="1:15" s="80" customFormat="1" ht="13.15" customHeight="1">
      <c r="A30" s="56"/>
      <c r="B30" s="88"/>
      <c r="C30" s="89"/>
      <c r="D30" s="90"/>
      <c r="E30" s="91"/>
      <c r="F30" s="92"/>
      <c r="G30" s="91"/>
      <c r="H30" s="93"/>
      <c r="I30" s="90"/>
      <c r="J30" s="91"/>
      <c r="K30" s="92"/>
      <c r="L30" s="91"/>
      <c r="M30" s="70"/>
      <c r="N30" s="69"/>
      <c r="O30" s="161"/>
    </row>
    <row r="31" spans="1:15" s="80" customFormat="1" ht="13.15" customHeight="1">
      <c r="A31" s="56"/>
      <c r="B31" s="88"/>
      <c r="C31" s="89"/>
      <c r="D31" s="90"/>
      <c r="E31" s="91"/>
      <c r="F31" s="92"/>
      <c r="G31" s="91"/>
      <c r="H31" s="93"/>
      <c r="I31" s="90"/>
      <c r="J31" s="91"/>
      <c r="K31" s="92"/>
      <c r="L31" s="91"/>
      <c r="M31" s="90"/>
      <c r="O31" s="162"/>
    </row>
    <row r="32" spans="1:15" s="80" customFormat="1" ht="31.5" customHeight="1">
      <c r="A32" s="56">
        <v>3</v>
      </c>
      <c r="B32" s="237" t="s">
        <v>91</v>
      </c>
      <c r="C32" s="237"/>
      <c r="D32" s="50"/>
      <c r="E32"/>
      <c r="F32" s="29"/>
      <c r="G32"/>
      <c r="H32"/>
      <c r="I32" s="50"/>
      <c r="J32"/>
      <c r="K32" s="29"/>
      <c r="L32"/>
      <c r="M32" s="55"/>
      <c r="O32" s="162"/>
    </row>
    <row r="33" spans="1:15" s="80" customFormat="1" ht="13.15" customHeight="1">
      <c r="A33" s="56"/>
      <c r="B33" s="50"/>
      <c r="C33" s="51"/>
      <c r="D33" s="50"/>
      <c r="E33"/>
      <c r="F33" s="29"/>
      <c r="G33"/>
      <c r="H33"/>
      <c r="I33" s="50"/>
      <c r="J33"/>
      <c r="K33" s="29"/>
      <c r="L33"/>
      <c r="M33" s="55"/>
      <c r="O33" s="162"/>
    </row>
    <row r="34" spans="1:15" s="80" customFormat="1" ht="13.15" customHeight="1">
      <c r="A34" s="56"/>
      <c r="B34" s="59"/>
      <c r="C34" s="60" t="s">
        <v>86</v>
      </c>
      <c r="D34" s="61"/>
      <c r="E34" s="62"/>
      <c r="F34" s="60"/>
      <c r="G34" s="62"/>
      <c r="H34" s="62" t="s">
        <v>86</v>
      </c>
      <c r="I34" s="61"/>
      <c r="J34" s="62"/>
      <c r="K34" s="60"/>
      <c r="L34" s="62"/>
      <c r="M34" s="61"/>
      <c r="N34" s="62"/>
      <c r="O34" s="160"/>
    </row>
    <row r="35" spans="1:15" s="80" customFormat="1" ht="13.15" customHeight="1">
      <c r="A35" s="56"/>
      <c r="B35" s="101"/>
      <c r="C35" s="102">
        <v>7</v>
      </c>
      <c r="D35" s="71">
        <v>0</v>
      </c>
      <c r="E35" s="72">
        <v>0</v>
      </c>
      <c r="F35" s="73">
        <v>0</v>
      </c>
      <c r="G35" s="74"/>
      <c r="H35" s="75">
        <v>5</v>
      </c>
      <c r="I35" s="71">
        <v>0</v>
      </c>
      <c r="J35" s="72">
        <v>0</v>
      </c>
      <c r="K35" s="73">
        <v>0</v>
      </c>
      <c r="L35" s="74"/>
      <c r="M35" s="78"/>
      <c r="N35" s="106"/>
      <c r="O35" s="163"/>
    </row>
    <row r="36" spans="1:15" s="80" customFormat="1" ht="13.15" customHeight="1" thickBot="1">
      <c r="A36" s="105"/>
      <c r="B36" s="103"/>
      <c r="C36" s="104" t="s">
        <v>1</v>
      </c>
      <c r="D36" s="84">
        <f>SUM(D35)</f>
        <v>0</v>
      </c>
      <c r="E36" s="84">
        <f t="shared" ref="E36:F36" si="5">SUM(E35)</f>
        <v>0</v>
      </c>
      <c r="F36" s="84">
        <f t="shared" si="5"/>
        <v>0</v>
      </c>
      <c r="G36" s="85"/>
      <c r="H36" s="86" t="s">
        <v>1</v>
      </c>
      <c r="I36" s="84">
        <f>SUM(I35)</f>
        <v>0</v>
      </c>
      <c r="J36" s="84">
        <f t="shared" ref="J36:K36" si="6">SUM(J35)</f>
        <v>0</v>
      </c>
      <c r="K36" s="84">
        <f t="shared" si="6"/>
        <v>0</v>
      </c>
      <c r="L36" s="85"/>
      <c r="M36" s="84">
        <f>D36-I36</f>
        <v>0</v>
      </c>
      <c r="N36" s="84">
        <f t="shared" ref="N36:O36" si="7">E36-J36</f>
        <v>0</v>
      </c>
      <c r="O36" s="158">
        <f t="shared" si="7"/>
        <v>0</v>
      </c>
    </row>
    <row r="37" spans="1:15" s="80" customFormat="1" ht="13.15" customHeight="1" thickTop="1">
      <c r="A37" s="56"/>
      <c r="B37" s="88"/>
      <c r="C37" s="89"/>
      <c r="D37" s="90"/>
      <c r="E37" s="91"/>
      <c r="F37" s="92"/>
      <c r="G37" s="91"/>
      <c r="H37" s="93"/>
      <c r="I37" s="90"/>
      <c r="J37" s="91"/>
      <c r="K37" s="92"/>
      <c r="L37" s="91"/>
      <c r="M37" s="107"/>
      <c r="O37" s="162"/>
    </row>
    <row r="38" spans="1:15">
      <c r="A38" s="56"/>
      <c r="B38" s="50"/>
      <c r="C38" s="51"/>
      <c r="D38" s="50"/>
      <c r="F38" s="29"/>
      <c r="I38" s="50"/>
      <c r="K38" s="29"/>
      <c r="M38" s="55"/>
      <c r="O38" s="156"/>
    </row>
    <row r="39" spans="1:15">
      <c r="A39" s="56"/>
      <c r="B39" s="50"/>
      <c r="C39" s="51"/>
      <c r="D39" s="50"/>
      <c r="F39" s="29"/>
      <c r="I39" s="50"/>
      <c r="K39" s="29"/>
      <c r="M39" s="55"/>
      <c r="O39" s="156"/>
    </row>
    <row r="40" spans="1:15">
      <c r="A40" s="56">
        <v>4</v>
      </c>
      <c r="B40" s="236" t="s">
        <v>92</v>
      </c>
      <c r="C40" s="236"/>
      <c r="D40" s="50"/>
      <c r="F40" s="29"/>
      <c r="I40" s="50"/>
      <c r="K40" s="29"/>
      <c r="M40" s="55"/>
      <c r="O40" s="156"/>
    </row>
    <row r="41" spans="1:15">
      <c r="A41" s="56"/>
      <c r="B41" s="50"/>
      <c r="C41" s="51"/>
      <c r="D41" s="50"/>
      <c r="F41" s="29"/>
      <c r="I41" s="50"/>
      <c r="K41" s="29"/>
      <c r="M41" s="55"/>
      <c r="O41" s="156"/>
    </row>
    <row r="42" spans="1:15" s="57" customFormat="1" ht="13.15" customHeight="1">
      <c r="A42" s="56"/>
      <c r="B42" s="59"/>
      <c r="C42" s="60" t="s">
        <v>86</v>
      </c>
      <c r="D42" s="61"/>
      <c r="E42" s="62"/>
      <c r="F42" s="60"/>
      <c r="G42" s="62"/>
      <c r="H42" s="62" t="s">
        <v>86</v>
      </c>
      <c r="I42" s="61"/>
      <c r="J42" s="62"/>
      <c r="K42" s="60"/>
      <c r="L42" s="62"/>
      <c r="M42" s="61"/>
      <c r="N42" s="62"/>
      <c r="O42" s="160"/>
    </row>
    <row r="43" spans="1:15">
      <c r="A43" s="56"/>
      <c r="B43" s="101"/>
      <c r="C43" s="102">
        <v>9</v>
      </c>
      <c r="D43" s="71">
        <v>2001000</v>
      </c>
      <c r="E43" s="71">
        <v>2001000</v>
      </c>
      <c r="F43" s="73">
        <v>2001000</v>
      </c>
      <c r="G43" s="74"/>
      <c r="H43" s="75">
        <v>7</v>
      </c>
      <c r="I43" s="71">
        <v>2001000</v>
      </c>
      <c r="J43" s="72">
        <v>2001000</v>
      </c>
      <c r="K43" s="73">
        <v>2001000</v>
      </c>
      <c r="L43" s="74"/>
      <c r="M43" s="78"/>
      <c r="N43" s="79"/>
      <c r="O43" s="157"/>
    </row>
    <row r="44" spans="1:15" s="80" customFormat="1" ht="13.15" customHeight="1" thickBot="1">
      <c r="A44" s="56"/>
      <c r="B44" s="103"/>
      <c r="C44" s="104" t="s">
        <v>1</v>
      </c>
      <c r="D44" s="84">
        <f>SUM(D43)</f>
        <v>2001000</v>
      </c>
      <c r="E44" s="84">
        <f t="shared" ref="E44:F44" si="8">SUM(E43)</f>
        <v>2001000</v>
      </c>
      <c r="F44" s="84">
        <f t="shared" si="8"/>
        <v>2001000</v>
      </c>
      <c r="G44" s="85"/>
      <c r="H44" s="86" t="s">
        <v>1</v>
      </c>
      <c r="I44" s="84">
        <f>SUM(I43)</f>
        <v>2001000</v>
      </c>
      <c r="J44" s="84">
        <f t="shared" ref="J44:K44" si="9">SUM(J43)</f>
        <v>2001000</v>
      </c>
      <c r="K44" s="84">
        <f t="shared" si="9"/>
        <v>2001000</v>
      </c>
      <c r="L44" s="85"/>
      <c r="M44" s="84">
        <f t="shared" ref="M44:O44" si="10">D44-I44</f>
        <v>0</v>
      </c>
      <c r="N44" s="84">
        <f t="shared" si="10"/>
        <v>0</v>
      </c>
      <c r="O44" s="158">
        <f t="shared" si="10"/>
        <v>0</v>
      </c>
    </row>
    <row r="45" spans="1:15" ht="15" thickTop="1">
      <c r="A45" s="105"/>
      <c r="B45" s="50"/>
      <c r="C45" s="51"/>
      <c r="D45" s="50"/>
      <c r="F45" s="29"/>
      <c r="I45" s="50"/>
      <c r="K45" s="29"/>
      <c r="M45" s="55"/>
      <c r="O45" s="156"/>
    </row>
    <row r="46" spans="1:15">
      <c r="A46" s="56"/>
      <c r="B46" s="50"/>
      <c r="C46" s="51"/>
      <c r="D46" s="50"/>
      <c r="F46" s="29"/>
      <c r="I46" s="50"/>
      <c r="K46" s="29"/>
      <c r="M46" s="55"/>
      <c r="O46" s="156"/>
    </row>
    <row r="47" spans="1:15">
      <c r="A47" s="56"/>
      <c r="B47" s="50"/>
      <c r="C47" s="51"/>
      <c r="D47" s="50"/>
      <c r="F47" s="29"/>
      <c r="I47" s="50"/>
      <c r="K47" s="29"/>
      <c r="M47" s="55"/>
      <c r="O47" s="36"/>
    </row>
    <row r="48" spans="1:15">
      <c r="A48" s="56">
        <v>5</v>
      </c>
      <c r="B48" s="236" t="s">
        <v>93</v>
      </c>
      <c r="C48" s="236"/>
      <c r="D48" s="50"/>
      <c r="F48" s="29"/>
      <c r="I48" s="50"/>
      <c r="K48" s="29"/>
      <c r="M48" s="55"/>
      <c r="O48" s="36"/>
    </row>
    <row r="49" spans="1:18">
      <c r="A49" s="56"/>
      <c r="B49" s="50"/>
      <c r="C49" s="51"/>
      <c r="D49" s="50"/>
      <c r="F49" s="29"/>
      <c r="I49" s="50"/>
      <c r="K49" s="29"/>
      <c r="M49" s="55"/>
      <c r="O49" s="36"/>
    </row>
    <row r="50" spans="1:18" s="57" customFormat="1" ht="13.15" customHeight="1">
      <c r="A50" s="56"/>
      <c r="B50" s="59"/>
      <c r="C50" s="60" t="s">
        <v>86</v>
      </c>
      <c r="D50" s="61"/>
      <c r="E50" s="62"/>
      <c r="F50" s="60"/>
      <c r="G50" s="62"/>
      <c r="H50" s="62" t="s">
        <v>86</v>
      </c>
      <c r="I50" s="61"/>
      <c r="J50" s="62"/>
      <c r="K50" s="60"/>
      <c r="L50" s="62"/>
      <c r="M50" s="61"/>
      <c r="N50" s="62"/>
      <c r="O50" s="63"/>
    </row>
    <row r="51" spans="1:18" s="57" customFormat="1" ht="14.85" customHeight="1">
      <c r="A51" s="56"/>
      <c r="B51" s="59"/>
      <c r="C51" s="64" t="s">
        <v>94</v>
      </c>
      <c r="D51" s="70">
        <v>0</v>
      </c>
      <c r="E51" s="69">
        <v>0</v>
      </c>
      <c r="F51" s="108">
        <v>0</v>
      </c>
      <c r="G51" s="62"/>
      <c r="H51" s="62"/>
      <c r="I51" s="61"/>
      <c r="J51" s="62"/>
      <c r="K51" s="60"/>
      <c r="L51" s="62"/>
      <c r="M51" s="61"/>
      <c r="O51" s="68"/>
    </row>
    <row r="52" spans="1:18" s="57" customFormat="1" ht="14.85" customHeight="1">
      <c r="A52" s="56"/>
      <c r="B52" s="59"/>
      <c r="C52" s="64" t="s">
        <v>95</v>
      </c>
      <c r="D52" s="70">
        <v>0</v>
      </c>
      <c r="E52" s="69">
        <v>0</v>
      </c>
      <c r="F52" s="108">
        <v>0</v>
      </c>
      <c r="G52" s="62"/>
      <c r="H52" s="62"/>
      <c r="I52" s="61"/>
      <c r="J52" s="62"/>
      <c r="K52" s="60"/>
      <c r="L52" s="62"/>
      <c r="M52" s="61"/>
      <c r="O52" s="68"/>
    </row>
    <row r="53" spans="1:18" s="57" customFormat="1" ht="14.85" customHeight="1">
      <c r="A53" s="56"/>
      <c r="B53" s="59"/>
      <c r="C53" s="64" t="s">
        <v>88</v>
      </c>
      <c r="D53" s="70">
        <v>0</v>
      </c>
      <c r="E53" s="69">
        <v>0</v>
      </c>
      <c r="F53" s="108">
        <v>0</v>
      </c>
      <c r="G53" s="62"/>
      <c r="H53" s="62"/>
      <c r="I53" s="61"/>
      <c r="J53" s="62"/>
      <c r="K53" s="60"/>
      <c r="L53" s="62"/>
      <c r="M53" s="61"/>
      <c r="O53" s="68"/>
    </row>
    <row r="54" spans="1:18" s="57" customFormat="1" ht="14.85" customHeight="1">
      <c r="A54" s="56"/>
      <c r="B54" s="59"/>
      <c r="C54" s="64" t="s">
        <v>90</v>
      </c>
      <c r="D54" s="70">
        <v>0</v>
      </c>
      <c r="E54" s="69">
        <v>0</v>
      </c>
      <c r="F54" s="108">
        <v>0</v>
      </c>
      <c r="G54" s="62"/>
      <c r="H54" s="62"/>
      <c r="I54" s="246"/>
      <c r="J54" s="246"/>
      <c r="K54" s="246"/>
      <c r="L54" s="62"/>
      <c r="M54" s="61"/>
      <c r="O54" s="68"/>
    </row>
    <row r="55" spans="1:18">
      <c r="A55" s="56"/>
      <c r="B55" s="50"/>
      <c r="C55" s="51">
        <v>1</v>
      </c>
      <c r="D55" s="244">
        <f>D13</f>
        <v>7068362</v>
      </c>
      <c r="E55" s="244">
        <f t="shared" ref="E55:F55" si="11">E13</f>
        <v>7030612</v>
      </c>
      <c r="F55" s="244">
        <f t="shared" si="11"/>
        <v>7030612</v>
      </c>
      <c r="G55" s="69"/>
      <c r="H55" s="33">
        <v>1</v>
      </c>
      <c r="I55" s="244">
        <f>I13</f>
        <v>9829276</v>
      </c>
      <c r="J55" s="244">
        <f t="shared" ref="J55:K55" si="12">J13</f>
        <v>9719970</v>
      </c>
      <c r="K55" s="244">
        <f t="shared" si="12"/>
        <v>9717553</v>
      </c>
      <c r="L55" s="69"/>
      <c r="M55" s="55"/>
      <c r="O55" s="36"/>
    </row>
    <row r="56" spans="1:18">
      <c r="A56" s="56"/>
      <c r="B56" s="50"/>
      <c r="C56" s="51">
        <v>2</v>
      </c>
      <c r="D56" s="244">
        <f>D14</f>
        <v>330000</v>
      </c>
      <c r="E56" s="244">
        <f t="shared" ref="E56:F56" si="13">E14</f>
        <v>276000</v>
      </c>
      <c r="F56" s="244">
        <f t="shared" si="13"/>
        <v>276000</v>
      </c>
      <c r="G56" s="69"/>
      <c r="H56" s="33">
        <v>2</v>
      </c>
      <c r="I56" s="244">
        <f>I25</f>
        <v>456050</v>
      </c>
      <c r="J56" s="244">
        <f t="shared" ref="J56:K56" si="14">J25</f>
        <v>372250</v>
      </c>
      <c r="K56" s="244">
        <f t="shared" si="14"/>
        <v>342250</v>
      </c>
      <c r="L56" s="69"/>
      <c r="M56" s="55"/>
      <c r="O56" s="36"/>
    </row>
    <row r="57" spans="1:18">
      <c r="A57" s="56"/>
      <c r="B57" s="50"/>
      <c r="C57" s="51">
        <v>3</v>
      </c>
      <c r="D57" s="244">
        <f>D15</f>
        <v>2464554</v>
      </c>
      <c r="E57" s="244">
        <f t="shared" ref="E57:F57" si="15">E15</f>
        <v>2410296</v>
      </c>
      <c r="F57" s="244">
        <f t="shared" si="15"/>
        <v>2410296</v>
      </c>
      <c r="G57" s="69"/>
      <c r="H57" s="33">
        <v>3</v>
      </c>
      <c r="I57" s="244">
        <f>I26</f>
        <v>0</v>
      </c>
      <c r="J57" s="244">
        <f t="shared" ref="J57:K57" si="16">J26</f>
        <v>0</v>
      </c>
      <c r="K57" s="244">
        <f t="shared" si="16"/>
        <v>0</v>
      </c>
      <c r="L57" s="69"/>
      <c r="M57" s="55"/>
      <c r="O57" s="36"/>
    </row>
    <row r="58" spans="1:18">
      <c r="A58" s="56"/>
      <c r="B58" s="50"/>
      <c r="C58" s="51">
        <v>4</v>
      </c>
      <c r="D58" s="244">
        <f>D25</f>
        <v>523800</v>
      </c>
      <c r="E58" s="244">
        <f t="shared" ref="E58:F58" si="17">E25</f>
        <v>440000</v>
      </c>
      <c r="F58" s="244">
        <f t="shared" si="17"/>
        <v>410000</v>
      </c>
      <c r="G58" s="69"/>
      <c r="H58" s="33">
        <v>4</v>
      </c>
      <c r="I58" s="244">
        <f>I14</f>
        <v>101390</v>
      </c>
      <c r="J58" s="244">
        <f t="shared" ref="J58:K58" si="18">J14</f>
        <v>64688</v>
      </c>
      <c r="K58" s="244">
        <f t="shared" si="18"/>
        <v>67105</v>
      </c>
      <c r="L58" s="69"/>
      <c r="M58" s="55"/>
      <c r="O58" s="36"/>
      <c r="Q58" s="109"/>
      <c r="R58" s="109"/>
    </row>
    <row r="59" spans="1:18">
      <c r="A59" s="56"/>
      <c r="B59" s="50"/>
      <c r="C59" s="51">
        <v>5</v>
      </c>
      <c r="D59" s="244">
        <f>D26</f>
        <v>0</v>
      </c>
      <c r="E59" s="244">
        <v>0</v>
      </c>
      <c r="F59" s="244">
        <v>0</v>
      </c>
      <c r="G59" s="69"/>
      <c r="H59" s="33">
        <v>5</v>
      </c>
      <c r="I59" s="244">
        <f>I35</f>
        <v>0</v>
      </c>
      <c r="J59" s="244">
        <v>0</v>
      </c>
      <c r="K59" s="244">
        <v>0</v>
      </c>
      <c r="L59" s="69"/>
      <c r="M59" s="55"/>
      <c r="O59" s="36"/>
      <c r="Q59" s="109"/>
      <c r="R59" s="109"/>
    </row>
    <row r="60" spans="1:18">
      <c r="A60" s="56"/>
      <c r="B60" s="50"/>
      <c r="C60" s="51">
        <v>6</v>
      </c>
      <c r="D60" s="244">
        <f>D27</f>
        <v>0</v>
      </c>
      <c r="E60" s="244">
        <v>0</v>
      </c>
      <c r="F60" s="244">
        <v>0</v>
      </c>
      <c r="G60" s="69"/>
      <c r="H60" s="33">
        <v>7</v>
      </c>
      <c r="I60" s="245">
        <f>I43</f>
        <v>2001000</v>
      </c>
      <c r="J60" s="245">
        <f t="shared" ref="J60:K60" si="19">J43</f>
        <v>2001000</v>
      </c>
      <c r="K60" s="245">
        <f t="shared" si="19"/>
        <v>2001000</v>
      </c>
      <c r="L60" s="69"/>
      <c r="M60" s="55"/>
      <c r="O60" s="36"/>
      <c r="Q60" s="109"/>
      <c r="R60" s="109"/>
    </row>
    <row r="61" spans="1:18">
      <c r="A61" s="56"/>
      <c r="B61" s="50"/>
      <c r="C61" s="51">
        <v>7</v>
      </c>
      <c r="D61" s="244">
        <v>0</v>
      </c>
      <c r="E61" s="244">
        <v>0</v>
      </c>
      <c r="F61" s="244">
        <v>0</v>
      </c>
      <c r="G61" s="69"/>
      <c r="H61" s="33"/>
      <c r="I61" s="110"/>
      <c r="J61" s="111"/>
      <c r="K61" s="112"/>
      <c r="L61" s="111"/>
      <c r="M61" s="55"/>
      <c r="O61" s="36"/>
    </row>
    <row r="62" spans="1:18">
      <c r="A62" s="56"/>
      <c r="B62" s="50"/>
      <c r="C62" s="51">
        <v>9</v>
      </c>
      <c r="D62" s="245">
        <f>D43</f>
        <v>2001000</v>
      </c>
      <c r="E62" s="245">
        <f t="shared" ref="E62:F62" si="20">E43</f>
        <v>2001000</v>
      </c>
      <c r="F62" s="245">
        <f t="shared" si="20"/>
        <v>2001000</v>
      </c>
      <c r="G62" s="69"/>
      <c r="H62" s="33"/>
      <c r="I62" s="110"/>
      <c r="J62" s="111"/>
      <c r="K62" s="112"/>
      <c r="L62" s="111"/>
      <c r="M62" s="55"/>
      <c r="O62" s="36"/>
    </row>
    <row r="63" spans="1:18">
      <c r="A63" s="56"/>
      <c r="B63" s="101"/>
      <c r="C63" s="102"/>
      <c r="D63" s="76"/>
      <c r="E63" s="69"/>
      <c r="F63" s="77"/>
      <c r="G63" s="69"/>
      <c r="H63" s="33"/>
      <c r="I63" s="113"/>
      <c r="J63" s="114"/>
      <c r="K63" s="115"/>
      <c r="L63" s="111"/>
      <c r="M63" s="78"/>
      <c r="O63" s="36"/>
    </row>
    <row r="64" spans="1:18" s="80" customFormat="1" ht="13.15" customHeight="1" thickBot="1">
      <c r="A64" s="81"/>
      <c r="B64" s="103"/>
      <c r="C64" s="104" t="s">
        <v>1</v>
      </c>
      <c r="D64" s="84">
        <f>SUM(D51:D63)</f>
        <v>12387716</v>
      </c>
      <c r="E64" s="116">
        <f t="shared" ref="E64:F64" si="21">SUM(E51:E63)</f>
        <v>12157908</v>
      </c>
      <c r="F64" s="84">
        <f t="shared" si="21"/>
        <v>12127908</v>
      </c>
      <c r="G64" s="116"/>
      <c r="H64" s="83" t="s">
        <v>1</v>
      </c>
      <c r="I64" s="116">
        <f>SUM(I55:I63)</f>
        <v>12387716</v>
      </c>
      <c r="J64" s="116">
        <f t="shared" ref="J64:K64" si="22">SUM(J55:J63)</f>
        <v>12157908</v>
      </c>
      <c r="K64" s="116">
        <f t="shared" si="22"/>
        <v>12127908</v>
      </c>
      <c r="L64" s="116"/>
      <c r="M64" s="117">
        <f>D64-I64</f>
        <v>0</v>
      </c>
      <c r="N64" s="117">
        <f t="shared" ref="N64:O64" si="23">E64-J64</f>
        <v>0</v>
      </c>
      <c r="O64" s="164">
        <f t="shared" si="23"/>
        <v>0</v>
      </c>
    </row>
    <row r="65" spans="1:15" ht="15" thickTop="1">
      <c r="A65" s="56"/>
      <c r="O65" s="36"/>
    </row>
    <row r="66" spans="1:15" ht="15" thickBot="1">
      <c r="A66" s="118"/>
      <c r="B66" s="119"/>
      <c r="C66" s="120"/>
      <c r="D66" s="119"/>
      <c r="E66" s="119"/>
      <c r="F66" s="119"/>
      <c r="G66" s="119"/>
      <c r="H66" s="119"/>
      <c r="I66" s="119"/>
      <c r="J66" s="119"/>
      <c r="K66" s="119"/>
      <c r="L66" s="119"/>
      <c r="M66" s="121"/>
      <c r="N66" s="119"/>
      <c r="O66" s="122"/>
    </row>
  </sheetData>
  <mergeCells count="10">
    <mergeCell ref="B20:C20"/>
    <mergeCell ref="B32:C32"/>
    <mergeCell ref="B40:C40"/>
    <mergeCell ref="B48:C48"/>
    <mergeCell ref="F1:K1"/>
    <mergeCell ref="A3:O3"/>
    <mergeCell ref="D5:F5"/>
    <mergeCell ref="I5:K5"/>
    <mergeCell ref="M5:O5"/>
    <mergeCell ref="B8:C8"/>
  </mergeCells>
  <pageMargins left="0" right="0" top="0.39370078740157483" bottom="0.39370078740157483" header="0" footer="0"/>
  <pageSetup paperSize="9" scale="89" fitToHeight="0" orientation="landscape" r:id="rId1"/>
  <headerFooter>
    <oddHeader>&amp;C&amp;A</oddHeader>
    <oddFooter>&amp;CPage &amp;P</oddFooter>
  </headerFooter>
  <rowBreaks count="1" manualBreakCount="1">
    <brk id="3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workbookViewId="0">
      <selection activeCell="H24" sqref="H24"/>
    </sheetView>
  </sheetViews>
  <sheetFormatPr defaultRowHeight="24" customHeight="1"/>
  <cols>
    <col min="1" max="1" width="2.75" customWidth="1"/>
    <col min="2" max="2" width="33.625" customWidth="1"/>
    <col min="3" max="8" width="15.375" customWidth="1"/>
    <col min="9" max="1023" width="10.625" customWidth="1"/>
    <col min="1024" max="1024" width="9" customWidth="1"/>
  </cols>
  <sheetData>
    <row r="1" spans="2:7" ht="85.5" customHeight="1">
      <c r="C1" s="213" t="s">
        <v>116</v>
      </c>
      <c r="D1" s="213"/>
      <c r="E1" s="213"/>
      <c r="F1" s="213"/>
    </row>
    <row r="3" spans="2:7" ht="24" customHeight="1">
      <c r="B3" s="52"/>
      <c r="C3" s="247">
        <v>2020</v>
      </c>
      <c r="D3" s="247">
        <v>2021</v>
      </c>
      <c r="E3" s="247">
        <v>2022</v>
      </c>
      <c r="F3" s="247">
        <v>2023</v>
      </c>
      <c r="G3" s="247">
        <v>2024</v>
      </c>
    </row>
    <row r="4" spans="2:7" ht="15.75" customHeight="1">
      <c r="B4" s="52"/>
      <c r="C4" s="50"/>
      <c r="D4" s="184"/>
      <c r="E4" s="184"/>
      <c r="F4" s="184"/>
      <c r="G4" s="29"/>
    </row>
    <row r="5" spans="2:7" ht="24" customHeight="1">
      <c r="B5" s="165" t="s">
        <v>96</v>
      </c>
      <c r="C5" s="166">
        <v>289782.5</v>
      </c>
      <c r="D5" s="166">
        <v>251707.79</v>
      </c>
      <c r="E5" s="166">
        <v>772250.75</v>
      </c>
      <c r="F5" s="166">
        <v>670860.75</v>
      </c>
      <c r="G5" s="166">
        <v>606172.75</v>
      </c>
    </row>
    <row r="6" spans="2:7" ht="24" customHeight="1">
      <c r="B6" s="165" t="s">
        <v>97</v>
      </c>
      <c r="C6" s="166">
        <v>0</v>
      </c>
      <c r="D6" s="166">
        <v>611801.42000000004</v>
      </c>
      <c r="E6" s="166">
        <v>0</v>
      </c>
      <c r="F6" s="166">
        <v>0</v>
      </c>
      <c r="G6" s="166">
        <v>0</v>
      </c>
    </row>
    <row r="7" spans="2:7" ht="24" customHeight="1">
      <c r="B7" s="165" t="s">
        <v>98</v>
      </c>
      <c r="C7" s="166">
        <v>38074.71</v>
      </c>
      <c r="D7" s="166">
        <v>91258.46</v>
      </c>
      <c r="E7" s="166">
        <v>101390</v>
      </c>
      <c r="F7" s="166">
        <v>64688</v>
      </c>
      <c r="G7" s="166">
        <v>67215</v>
      </c>
    </row>
    <row r="8" spans="2:7" ht="24" customHeight="1">
      <c r="B8" s="165" t="s">
        <v>99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</row>
    <row r="9" spans="2:7" ht="24" customHeight="1">
      <c r="B9" s="165" t="s">
        <v>126</v>
      </c>
      <c r="C9" s="166"/>
      <c r="D9" s="166"/>
      <c r="E9" s="166"/>
      <c r="F9" s="166"/>
      <c r="G9" s="166"/>
    </row>
    <row r="10" spans="2:7" s="123" customFormat="1" ht="24" customHeight="1">
      <c r="B10" s="167" t="s">
        <v>100</v>
      </c>
      <c r="C10" s="168">
        <f>C5+C6-C7-C8-C9</f>
        <v>251707.79</v>
      </c>
      <c r="D10" s="168">
        <f>D5+D6-D7-D8</f>
        <v>772250.75000000012</v>
      </c>
      <c r="E10" s="168">
        <f>E5+E6-E7-E8</f>
        <v>670860.75</v>
      </c>
      <c r="F10" s="168">
        <f>F5+F6-F7-F8</f>
        <v>606172.75</v>
      </c>
      <c r="G10" s="168">
        <f>G5+G6-G7-G8</f>
        <v>538957.75</v>
      </c>
    </row>
    <row r="13" spans="2:7" ht="24" customHeight="1">
      <c r="B13" s="5"/>
    </row>
    <row r="18" spans="2:2" ht="24" customHeight="1">
      <c r="B18" t="s">
        <v>11</v>
      </c>
    </row>
  </sheetData>
  <mergeCells count="1">
    <mergeCell ref="C1:F1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E17" sqref="E17"/>
    </sheetView>
  </sheetViews>
  <sheetFormatPr defaultRowHeight="15.75"/>
  <cols>
    <col min="1" max="1" width="2.875" style="1" customWidth="1"/>
    <col min="2" max="2" width="16.625" style="4" customWidth="1"/>
    <col min="3" max="3" width="6.25" style="1" customWidth="1"/>
    <col min="4" max="4" width="23.625" style="19" customWidth="1"/>
    <col min="5" max="7" width="12.625" style="5" customWidth="1"/>
    <col min="8" max="1022" width="9.5" style="3" customWidth="1"/>
    <col min="1023" max="1023" width="9" style="3" customWidth="1"/>
    <col min="1024" max="1024" width="9" customWidth="1"/>
  </cols>
  <sheetData>
    <row r="1" spans="1:1023" ht="86.25" customHeight="1">
      <c r="B1" s="213" t="s">
        <v>102</v>
      </c>
      <c r="C1" s="213"/>
      <c r="D1" s="213"/>
      <c r="E1" s="213"/>
      <c r="F1" s="213"/>
    </row>
    <row r="2" spans="1:1023" ht="86.25" customHeight="1"/>
    <row r="3" spans="1:1023" s="6" customFormat="1" ht="29.25" customHeight="1">
      <c r="A3" s="214" t="s">
        <v>12</v>
      </c>
      <c r="B3" s="214"/>
      <c r="C3" s="214" t="s">
        <v>13</v>
      </c>
      <c r="D3" s="214"/>
      <c r="E3" s="214" t="s">
        <v>1</v>
      </c>
      <c r="F3" s="214"/>
      <c r="G3" s="214"/>
    </row>
    <row r="4" spans="1:1023" s="6" customFormat="1" ht="20.25" customHeight="1">
      <c r="A4" s="7"/>
      <c r="B4" s="8"/>
      <c r="C4" s="20"/>
      <c r="D4" s="21"/>
      <c r="E4" s="9">
        <v>2022</v>
      </c>
      <c r="F4" s="10">
        <v>2023</v>
      </c>
      <c r="G4" s="11">
        <v>2024</v>
      </c>
    </row>
    <row r="5" spans="1:1023" ht="27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4.75" customHeight="1">
      <c r="A6" s="22">
        <v>1</v>
      </c>
      <c r="B6" s="215" t="s">
        <v>3</v>
      </c>
      <c r="C6" s="173">
        <v>10101</v>
      </c>
      <c r="D6" s="148" t="s">
        <v>14</v>
      </c>
      <c r="E6" s="149">
        <v>5882362</v>
      </c>
      <c r="F6" s="149">
        <v>5840612</v>
      </c>
      <c r="G6" s="149">
        <v>5830612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 s="216"/>
      <c r="C7" s="150">
        <v>10104</v>
      </c>
      <c r="D7" s="148" t="s">
        <v>15</v>
      </c>
      <c r="E7" s="149">
        <v>0</v>
      </c>
      <c r="F7" s="149">
        <v>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7">
      <c r="A8" s="24"/>
      <c r="B8" s="170"/>
      <c r="C8" s="151">
        <v>10301</v>
      </c>
      <c r="D8" s="148" t="s">
        <v>16</v>
      </c>
      <c r="E8" s="149">
        <v>1186000</v>
      </c>
      <c r="F8" s="149">
        <v>1190000</v>
      </c>
      <c r="G8" s="149">
        <v>1200000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28">
        <v>10302</v>
      </c>
      <c r="D9" s="148" t="s">
        <v>17</v>
      </c>
      <c r="E9" s="149">
        <v>0</v>
      </c>
      <c r="F9" s="149">
        <v>0</v>
      </c>
      <c r="G9" s="149">
        <v>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s="17" customFormat="1" ht="21" customHeight="1">
      <c r="A10" s="15"/>
      <c r="B10" s="32" t="s">
        <v>1</v>
      </c>
      <c r="C10" s="152"/>
      <c r="D10" s="179"/>
      <c r="E10" s="154">
        <f>SUM(E6:E9)</f>
        <v>7068362</v>
      </c>
      <c r="F10" s="154">
        <f>SUM(F6:F9)</f>
        <v>7030612</v>
      </c>
      <c r="G10" s="154">
        <f>SUM(G6:G9)</f>
        <v>7030612</v>
      </c>
      <c r="H10" s="16"/>
      <c r="I10" s="16"/>
      <c r="J10" s="16"/>
    </row>
    <row r="14" spans="1:1023">
      <c r="B14" s="5"/>
    </row>
  </sheetData>
  <mergeCells count="5">
    <mergeCell ref="B1:F1"/>
    <mergeCell ref="A3:B3"/>
    <mergeCell ref="C3:D3"/>
    <mergeCell ref="E3:G3"/>
    <mergeCell ref="B6:B7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H24" sqref="H24"/>
    </sheetView>
  </sheetViews>
  <sheetFormatPr defaultRowHeight="15.75"/>
  <cols>
    <col min="1" max="1" width="3.25" style="1" customWidth="1"/>
    <col min="2" max="2" width="16.875" style="4" customWidth="1"/>
    <col min="3" max="3" width="5" style="1" customWidth="1"/>
    <col min="4" max="4" width="23.125" style="19" customWidth="1"/>
    <col min="5" max="7" width="15.375" style="5" customWidth="1"/>
    <col min="8" max="1023" width="9.5" style="3" customWidth="1"/>
    <col min="1024" max="1024" width="9" customWidth="1"/>
  </cols>
  <sheetData>
    <row r="1" spans="1:1023" ht="81.75" customHeight="1">
      <c r="B1" s="213" t="s">
        <v>101</v>
      </c>
      <c r="C1" s="213"/>
      <c r="D1" s="213"/>
      <c r="E1" s="213"/>
      <c r="F1" s="213"/>
    </row>
    <row r="2" spans="1:1023" ht="20.25" customHeight="1">
      <c r="B2" s="2"/>
      <c r="C2" s="2"/>
      <c r="D2" s="2"/>
      <c r="E2" s="2"/>
      <c r="F2" s="2"/>
    </row>
    <row r="3" spans="1:1023" ht="29.25" customHeight="1">
      <c r="A3" s="214" t="s">
        <v>18</v>
      </c>
      <c r="B3" s="214"/>
      <c r="C3" s="214" t="s">
        <v>13</v>
      </c>
      <c r="D3" s="214"/>
      <c r="E3" s="214" t="s">
        <v>1</v>
      </c>
      <c r="F3" s="214"/>
      <c r="G3" s="2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15.75" customHeight="1">
      <c r="A4" s="7"/>
      <c r="B4" s="8"/>
      <c r="C4" s="20"/>
      <c r="D4" s="21"/>
      <c r="E4" s="9">
        <v>2022</v>
      </c>
      <c r="F4" s="10">
        <v>2023</v>
      </c>
      <c r="G4" s="11">
        <v>2024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13.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7">
      <c r="A6" s="22">
        <v>2</v>
      </c>
      <c r="B6" s="25" t="s">
        <v>4</v>
      </c>
      <c r="C6" s="125">
        <v>20101</v>
      </c>
      <c r="D6" s="148" t="s">
        <v>19</v>
      </c>
      <c r="E6" s="149">
        <v>330000</v>
      </c>
      <c r="F6" s="149">
        <v>276000</v>
      </c>
      <c r="G6" s="149">
        <v>276000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/>
      <c r="C7" s="132">
        <v>20102</v>
      </c>
      <c r="D7" s="148" t="s">
        <v>20</v>
      </c>
      <c r="E7" s="149">
        <v>0</v>
      </c>
      <c r="F7" s="149">
        <v>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4"/>
      <c r="C8" s="133">
        <v>20103</v>
      </c>
      <c r="D8" s="148" t="s">
        <v>21</v>
      </c>
      <c r="E8" s="149">
        <v>0</v>
      </c>
      <c r="F8" s="149">
        <v>0</v>
      </c>
      <c r="G8" s="149">
        <v>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72">
        <v>20104</v>
      </c>
      <c r="D9" s="148" t="s">
        <v>22</v>
      </c>
      <c r="E9" s="149">
        <v>0</v>
      </c>
      <c r="F9" s="149">
        <v>0</v>
      </c>
      <c r="G9" s="149">
        <v>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7">
      <c r="A10" s="24"/>
      <c r="C10" s="135">
        <v>20105</v>
      </c>
      <c r="D10" s="148" t="s">
        <v>23</v>
      </c>
      <c r="E10" s="149">
        <v>0</v>
      </c>
      <c r="F10" s="149">
        <v>0</v>
      </c>
      <c r="G10" s="149">
        <v>0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330000</v>
      </c>
      <c r="F11" s="154">
        <f>SUM(F6:F10)</f>
        <v>276000</v>
      </c>
      <c r="G11" s="154">
        <f>SUM(G6:G10)</f>
        <v>276000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7" spans="2:2">
      <c r="B17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6"/>
  <sheetViews>
    <sheetView workbookViewId="0">
      <selection activeCell="H24" sqref="H24"/>
    </sheetView>
  </sheetViews>
  <sheetFormatPr defaultRowHeight="15.75"/>
  <cols>
    <col min="1" max="1" width="3.625" style="1" customWidth="1"/>
    <col min="2" max="2" width="14.25" style="4" customWidth="1"/>
    <col min="3" max="3" width="6.25" style="1" customWidth="1"/>
    <col min="4" max="4" width="27.875" style="19" customWidth="1"/>
    <col min="5" max="7" width="13.5" style="5" customWidth="1"/>
    <col min="8" max="1023" width="9.5" style="3" customWidth="1"/>
    <col min="1024" max="1024" width="9" customWidth="1"/>
  </cols>
  <sheetData>
    <row r="1" spans="1:1023" ht="84.75" customHeight="1">
      <c r="B1" s="213" t="s">
        <v>104</v>
      </c>
      <c r="C1" s="213"/>
      <c r="D1" s="213"/>
      <c r="E1" s="213"/>
      <c r="F1" s="213"/>
    </row>
    <row r="3" spans="1:1023" ht="29.25" customHeight="1">
      <c r="A3" s="214" t="s">
        <v>24</v>
      </c>
      <c r="B3" s="214"/>
      <c r="C3" s="214" t="s">
        <v>13</v>
      </c>
      <c r="D3" s="214"/>
      <c r="E3" s="214" t="s">
        <v>1</v>
      </c>
      <c r="F3" s="214"/>
      <c r="G3" s="2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22.5" customHeight="1">
      <c r="A4" s="7"/>
      <c r="B4" s="8"/>
      <c r="C4" s="20"/>
      <c r="D4" s="21"/>
      <c r="E4" s="9">
        <v>2022</v>
      </c>
      <c r="F4" s="10">
        <v>2023</v>
      </c>
      <c r="G4" s="11">
        <v>2024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24.7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7">
      <c r="A6" s="22">
        <v>3</v>
      </c>
      <c r="B6" s="25" t="s">
        <v>5</v>
      </c>
      <c r="C6" s="125">
        <v>30100</v>
      </c>
      <c r="D6" s="148" t="s">
        <v>25</v>
      </c>
      <c r="E6" s="149">
        <v>1323509</v>
      </c>
      <c r="F6" s="149">
        <v>1283509</v>
      </c>
      <c r="G6" s="149">
        <v>1283509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30.75" customHeight="1">
      <c r="A7" s="24"/>
      <c r="C7" s="150">
        <v>30200</v>
      </c>
      <c r="D7" s="148" t="s">
        <v>26</v>
      </c>
      <c r="E7" s="149">
        <v>687800</v>
      </c>
      <c r="F7" s="149">
        <v>682800</v>
      </c>
      <c r="G7" s="149">
        <v>682800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4"/>
      <c r="C8" s="151">
        <v>30300</v>
      </c>
      <c r="D8" s="148" t="s">
        <v>27</v>
      </c>
      <c r="E8" s="149">
        <v>1600</v>
      </c>
      <c r="F8" s="149">
        <v>1600</v>
      </c>
      <c r="G8" s="149">
        <v>1600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1" customHeight="1">
      <c r="A9" s="24"/>
      <c r="C9" s="128">
        <v>30400</v>
      </c>
      <c r="D9" s="148" t="s">
        <v>28</v>
      </c>
      <c r="E9" s="149">
        <v>120000</v>
      </c>
      <c r="F9" s="149">
        <v>120000</v>
      </c>
      <c r="G9" s="149">
        <v>120000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4"/>
      <c r="C10" s="135">
        <v>30500</v>
      </c>
      <c r="D10" s="148" t="s">
        <v>29</v>
      </c>
      <c r="E10" s="149">
        <v>331645</v>
      </c>
      <c r="F10" s="149">
        <v>322387</v>
      </c>
      <c r="G10" s="149">
        <v>322387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2464554</v>
      </c>
      <c r="F11" s="154">
        <f>SUM(F6:F10)</f>
        <v>2410296</v>
      </c>
      <c r="G11" s="154">
        <f>SUM(G6:G10)</f>
        <v>2410296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6" spans="1:1023">
      <c r="B16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scale="96" fitToWidth="0" fitToHeight="0" orientation="landscape" r:id="rId1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H24" sqref="H24"/>
    </sheetView>
  </sheetViews>
  <sheetFormatPr defaultRowHeight="15.75"/>
  <cols>
    <col min="1" max="1" width="2.75" style="1" customWidth="1"/>
    <col min="2" max="2" width="17.375" style="4" customWidth="1"/>
    <col min="3" max="3" width="6.25" style="1" customWidth="1"/>
    <col min="4" max="4" width="20" style="19" customWidth="1"/>
    <col min="5" max="7" width="15.375" style="5" customWidth="1"/>
    <col min="8" max="1023" width="9.5" style="3" customWidth="1"/>
    <col min="1024" max="1024" width="9" customWidth="1"/>
  </cols>
  <sheetData>
    <row r="1" spans="1:1023" ht="84" customHeight="1">
      <c r="B1" s="213" t="s">
        <v>105</v>
      </c>
      <c r="C1" s="213"/>
      <c r="D1" s="213"/>
      <c r="E1" s="213"/>
      <c r="F1" s="213"/>
    </row>
    <row r="2" spans="1:1023" ht="12.75" customHeight="1"/>
    <row r="3" spans="1:1023" ht="29.25" customHeight="1">
      <c r="A3" s="214" t="s">
        <v>30</v>
      </c>
      <c r="B3" s="214"/>
      <c r="C3" s="214" t="s">
        <v>13</v>
      </c>
      <c r="D3" s="214"/>
      <c r="E3" s="214" t="s">
        <v>1</v>
      </c>
      <c r="F3" s="214"/>
      <c r="G3" s="2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16.5" customHeight="1">
      <c r="A4" s="7"/>
      <c r="B4" s="8"/>
      <c r="C4" s="20"/>
      <c r="D4" s="21"/>
      <c r="E4" s="9">
        <v>2022</v>
      </c>
      <c r="F4" s="10">
        <v>2023</v>
      </c>
      <c r="G4" s="11">
        <v>2024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17.2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1" customHeight="1">
      <c r="A6" s="22">
        <v>4</v>
      </c>
      <c r="B6" s="25" t="s">
        <v>6</v>
      </c>
      <c r="C6" s="125">
        <v>40100</v>
      </c>
      <c r="D6" s="148" t="s">
        <v>31</v>
      </c>
      <c r="E6" s="149">
        <v>0</v>
      </c>
      <c r="F6" s="149">
        <v>0</v>
      </c>
      <c r="G6" s="149">
        <v>0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/>
      <c r="C7" s="150">
        <v>40200</v>
      </c>
      <c r="D7" s="148" t="s">
        <v>32</v>
      </c>
      <c r="E7" s="149">
        <v>60000</v>
      </c>
      <c r="F7" s="149">
        <v>30000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5.5" customHeight="1">
      <c r="A8" s="24"/>
      <c r="C8" s="151">
        <v>40300</v>
      </c>
      <c r="D8" s="148" t="s">
        <v>33</v>
      </c>
      <c r="E8" s="149">
        <v>0</v>
      </c>
      <c r="F8" s="149">
        <v>0</v>
      </c>
      <c r="G8" s="149">
        <v>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28">
        <v>40400</v>
      </c>
      <c r="D9" s="148" t="s">
        <v>34</v>
      </c>
      <c r="E9" s="149">
        <v>50000</v>
      </c>
      <c r="F9" s="149">
        <v>20000</v>
      </c>
      <c r="G9" s="149">
        <v>20000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4"/>
      <c r="C10" s="135">
        <v>40500</v>
      </c>
      <c r="D10" s="148" t="s">
        <v>35</v>
      </c>
      <c r="E10" s="149">
        <v>413800</v>
      </c>
      <c r="F10" s="149">
        <v>390000</v>
      </c>
      <c r="G10" s="149">
        <v>390000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523800</v>
      </c>
      <c r="F11" s="154">
        <f>SUM(F6:F10)</f>
        <v>440000</v>
      </c>
      <c r="G11" s="154">
        <f>SUM(G6:G10)</f>
        <v>410000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7" spans="2:2">
      <c r="B17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MJ16"/>
  <sheetViews>
    <sheetView tabSelected="1" zoomScaleNormal="100" workbookViewId="0">
      <selection activeCell="H24" sqref="H24"/>
    </sheetView>
  </sheetViews>
  <sheetFormatPr defaultRowHeight="15.75"/>
  <cols>
    <col min="1" max="1" width="2.875" customWidth="1"/>
    <col min="2" max="2" width="5.125" style="1" customWidth="1"/>
    <col min="3" max="3" width="21.75" style="4" customWidth="1"/>
    <col min="4" max="4" width="7.125" style="4" customWidth="1"/>
    <col min="5" max="5" width="11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8.5" customHeight="1">
      <c r="C1" s="213" t="s">
        <v>106</v>
      </c>
      <c r="D1" s="213"/>
      <c r="E1" s="213"/>
      <c r="F1" s="213"/>
      <c r="G1" s="213"/>
      <c r="H1" s="213"/>
    </row>
    <row r="3" spans="2:1024" ht="29.25" customHeight="1">
      <c r="B3" s="214" t="s">
        <v>12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28"/>
      <c r="E4" s="21"/>
      <c r="F4" s="9">
        <v>2022</v>
      </c>
      <c r="G4" s="10">
        <v>2023</v>
      </c>
      <c r="H4" s="11">
        <v>2024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2.75" customHeight="1">
      <c r="B5" s="12"/>
      <c r="C5" s="13"/>
      <c r="D5" s="6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8.5" customHeight="1">
      <c r="B6" s="22">
        <v>1</v>
      </c>
      <c r="C6" s="23" t="s">
        <v>3</v>
      </c>
      <c r="D6" s="217" t="s">
        <v>36</v>
      </c>
      <c r="E6" s="218"/>
      <c r="F6" s="149">
        <v>2150000</v>
      </c>
      <c r="G6" s="149">
        <v>2080000</v>
      </c>
      <c r="H6" s="149">
        <v>2070000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21" customHeight="1">
      <c r="B7" s="24"/>
      <c r="D7" s="219" t="s">
        <v>37</v>
      </c>
      <c r="E7" s="220"/>
      <c r="F7" s="149">
        <v>2430612</v>
      </c>
      <c r="G7" s="149">
        <v>2430612</v>
      </c>
      <c r="H7" s="149">
        <v>2430612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19.5" customHeight="1">
      <c r="B8" s="24"/>
      <c r="D8" s="223" t="s">
        <v>38</v>
      </c>
      <c r="E8" s="224"/>
      <c r="F8" s="149">
        <v>10000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2.5" customHeight="1">
      <c r="B9" s="24"/>
      <c r="D9" s="221" t="s">
        <v>118</v>
      </c>
      <c r="E9" s="222"/>
      <c r="F9" s="149">
        <v>1186000</v>
      </c>
      <c r="G9" s="149">
        <v>1190000</v>
      </c>
      <c r="H9" s="149">
        <v>1200000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2.5" customHeight="1">
      <c r="B10" s="24"/>
      <c r="D10" s="229" t="s">
        <v>119</v>
      </c>
      <c r="E10" s="230"/>
      <c r="F10" s="149">
        <v>1280000</v>
      </c>
      <c r="G10" s="149">
        <v>1330000</v>
      </c>
      <c r="H10" s="149">
        <v>1330000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 ht="22.5" customHeight="1">
      <c r="B11" s="24"/>
      <c r="D11" s="225" t="s">
        <v>120</v>
      </c>
      <c r="E11" s="226"/>
      <c r="F11" s="149">
        <v>11750</v>
      </c>
      <c r="G11" s="149">
        <v>0</v>
      </c>
      <c r="H11" s="149">
        <v>0</v>
      </c>
      <c r="I11" s="14"/>
      <c r="J11" s="14"/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21" customHeight="1">
      <c r="B12" s="15"/>
      <c r="C12" s="32" t="s">
        <v>1</v>
      </c>
      <c r="D12" s="227"/>
      <c r="E12" s="228"/>
      <c r="F12" s="154">
        <f>SUM(F6:F11)</f>
        <v>7068362</v>
      </c>
      <c r="G12" s="154">
        <f>SUM(G6:G11)</f>
        <v>7030612</v>
      </c>
      <c r="H12" s="154">
        <f>SUM(H6:H11)</f>
        <v>7030612</v>
      </c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</row>
    <row r="16" spans="2:1024">
      <c r="C16" s="5"/>
      <c r="D16" s="5"/>
    </row>
  </sheetData>
  <mergeCells count="11">
    <mergeCell ref="D7:E7"/>
    <mergeCell ref="D9:E9"/>
    <mergeCell ref="D8:E8"/>
    <mergeCell ref="D11:E11"/>
    <mergeCell ref="D12:E12"/>
    <mergeCell ref="D10:E10"/>
    <mergeCell ref="C1:H1"/>
    <mergeCell ref="B3:C3"/>
    <mergeCell ref="D3:E3"/>
    <mergeCell ref="F3:H3"/>
    <mergeCell ref="D6:E6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J15"/>
  <sheetViews>
    <sheetView workbookViewId="0">
      <selection activeCell="H24" sqref="H24"/>
    </sheetView>
  </sheetViews>
  <sheetFormatPr defaultRowHeight="15.75"/>
  <cols>
    <col min="1" max="1" width="2.125" customWidth="1"/>
    <col min="2" max="2" width="3.625" style="1" customWidth="1"/>
    <col min="3" max="3" width="13.875" style="4" customWidth="1"/>
    <col min="4" max="4" width="3.5" style="4" customWidth="1"/>
    <col min="5" max="5" width="22.87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4.75" customHeight="1">
      <c r="C1" s="213" t="s">
        <v>107</v>
      </c>
      <c r="D1" s="213"/>
      <c r="E1" s="213"/>
      <c r="F1" s="213"/>
      <c r="G1" s="213"/>
    </row>
    <row r="3" spans="2:1024" ht="29.25" customHeight="1">
      <c r="B3" s="214" t="s">
        <v>18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20"/>
      <c r="E4" s="21"/>
      <c r="F4" s="9">
        <v>2022</v>
      </c>
      <c r="G4" s="10">
        <v>2023</v>
      </c>
      <c r="H4" s="11">
        <v>2024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4.25" customHeight="1">
      <c r="B5" s="12"/>
      <c r="C5" s="13"/>
      <c r="D5" s="6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5.5" customHeight="1">
      <c r="B6" s="22">
        <v>2</v>
      </c>
      <c r="C6" s="25" t="s">
        <v>4</v>
      </c>
      <c r="D6" s="180"/>
      <c r="E6" s="185" t="s">
        <v>39</v>
      </c>
      <c r="F6" s="149">
        <v>163000</v>
      </c>
      <c r="G6" s="149">
        <v>153000</v>
      </c>
      <c r="H6" s="149">
        <v>153000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27">
      <c r="B7" s="24"/>
      <c r="C7" s="184"/>
      <c r="D7" s="181"/>
      <c r="E7" s="186" t="s">
        <v>40</v>
      </c>
      <c r="F7" s="149">
        <v>143000</v>
      </c>
      <c r="G7" s="149">
        <v>103000</v>
      </c>
      <c r="H7" s="149">
        <v>103000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182"/>
      <c r="E8" s="187" t="s">
        <v>41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4.75" customHeight="1">
      <c r="B9" s="24"/>
      <c r="D9" s="183"/>
      <c r="E9" s="188" t="s">
        <v>129</v>
      </c>
      <c r="F9" s="149">
        <v>24000</v>
      </c>
      <c r="G9" s="149">
        <v>20000</v>
      </c>
      <c r="H9" s="149">
        <v>20000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32" t="s">
        <v>1</v>
      </c>
      <c r="D10" s="153"/>
      <c r="E10" s="179"/>
      <c r="F10" s="154">
        <f>SUM(F6:F9)</f>
        <v>330000</v>
      </c>
      <c r="G10" s="154">
        <f>SUM(G6:G9)</f>
        <v>276000</v>
      </c>
      <c r="H10" s="154">
        <f>SUM(H6:H9)</f>
        <v>276000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5" spans="2:1024">
      <c r="C15" s="5"/>
      <c r="D15" s="5"/>
    </row>
  </sheetData>
  <mergeCells count="4">
    <mergeCell ref="C1:G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J17"/>
  <sheetViews>
    <sheetView workbookViewId="0">
      <selection activeCell="H24" sqref="H24"/>
    </sheetView>
  </sheetViews>
  <sheetFormatPr defaultRowHeight="15.75"/>
  <cols>
    <col min="1" max="1" width="2.75" customWidth="1"/>
    <col min="2" max="2" width="5.125" style="1" customWidth="1"/>
    <col min="3" max="3" width="14.375" style="4" customWidth="1"/>
    <col min="4" max="4" width="3.625" style="4" customWidth="1"/>
    <col min="5" max="5" width="22.2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3.25" customHeight="1">
      <c r="C1" s="213" t="s">
        <v>108</v>
      </c>
      <c r="D1" s="213"/>
      <c r="E1" s="213"/>
      <c r="F1" s="213"/>
      <c r="G1" s="30"/>
    </row>
    <row r="3" spans="2:1024" ht="29.25" customHeight="1">
      <c r="B3" s="214" t="s">
        <v>24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31"/>
      <c r="E4" s="21"/>
      <c r="F4" s="9">
        <v>2022</v>
      </c>
      <c r="G4" s="10">
        <v>2023</v>
      </c>
      <c r="H4" s="11">
        <v>2024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5" customHeight="1">
      <c r="B5" s="12"/>
      <c r="C5" s="13"/>
      <c r="D5" s="26"/>
      <c r="E5" s="27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>
      <c r="B6" s="22">
        <v>3</v>
      </c>
      <c r="C6" s="25" t="s">
        <v>5</v>
      </c>
      <c r="D6" s="180"/>
      <c r="E6" s="180" t="s">
        <v>42</v>
      </c>
      <c r="F6" s="149">
        <v>957160</v>
      </c>
      <c r="G6" s="149">
        <v>1017160</v>
      </c>
      <c r="H6" s="149">
        <v>1017160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C7" s="170"/>
      <c r="D7" s="190"/>
      <c r="E7" s="190" t="s">
        <v>121</v>
      </c>
      <c r="F7" s="149">
        <v>366349</v>
      </c>
      <c r="G7" s="149">
        <v>266349</v>
      </c>
      <c r="H7" s="149">
        <v>266349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>
      <c r="B8" s="24"/>
      <c r="D8" s="181"/>
      <c r="E8" s="181" t="s">
        <v>43</v>
      </c>
      <c r="F8" s="149">
        <v>600000</v>
      </c>
      <c r="G8" s="149">
        <v>600000</v>
      </c>
      <c r="H8" s="149">
        <v>600000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>
      <c r="B9" s="24"/>
      <c r="D9" s="197"/>
      <c r="E9" s="197" t="s">
        <v>130</v>
      </c>
      <c r="F9" s="149">
        <v>87800</v>
      </c>
      <c r="G9" s="149">
        <v>82800</v>
      </c>
      <c r="H9" s="149">
        <v>82800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>
      <c r="B10" s="24"/>
      <c r="D10" s="191"/>
      <c r="E10" s="191" t="s">
        <v>123</v>
      </c>
      <c r="F10" s="149">
        <v>120000</v>
      </c>
      <c r="G10" s="149">
        <v>120000</v>
      </c>
      <c r="H10" s="149">
        <v>120000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>
      <c r="B11" s="24"/>
      <c r="D11" s="192"/>
      <c r="E11" s="192" t="s">
        <v>122</v>
      </c>
      <c r="F11" s="149">
        <v>187645</v>
      </c>
      <c r="G11" s="149">
        <v>178387</v>
      </c>
      <c r="H11" s="149">
        <v>178387</v>
      </c>
      <c r="I11" s="14"/>
      <c r="J11" s="14"/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21" customHeight="1">
      <c r="B12" s="24"/>
      <c r="D12" s="182"/>
      <c r="E12" s="182" t="s">
        <v>120</v>
      </c>
      <c r="F12" s="149">
        <v>145600</v>
      </c>
      <c r="G12" s="149">
        <v>145600</v>
      </c>
      <c r="H12" s="149">
        <v>145600</v>
      </c>
      <c r="I12" s="14"/>
      <c r="J12" s="14"/>
      <c r="K12" s="1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1" customHeight="1">
      <c r="B13" s="15"/>
      <c r="C13" s="32" t="s">
        <v>1</v>
      </c>
      <c r="D13" s="153"/>
      <c r="E13" s="179"/>
      <c r="F13" s="154">
        <f>SUM(F6:F12)</f>
        <v>2464554</v>
      </c>
      <c r="G13" s="154">
        <f>SUM(G6:G12)</f>
        <v>2410296</v>
      </c>
      <c r="H13" s="154">
        <f>SUM(H6:H12)</f>
        <v>2410296</v>
      </c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</row>
    <row r="17" spans="3:4">
      <c r="C17" s="5"/>
      <c r="D17" s="5"/>
    </row>
  </sheetData>
  <mergeCells count="4">
    <mergeCell ref="C1:F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J16"/>
  <sheetViews>
    <sheetView workbookViewId="0">
      <selection activeCell="H24" sqref="H24"/>
    </sheetView>
  </sheetViews>
  <sheetFormatPr defaultRowHeight="15.75"/>
  <cols>
    <col min="1" max="1" width="3" customWidth="1"/>
    <col min="2" max="2" width="5.125" style="1" customWidth="1"/>
    <col min="3" max="3" width="11.5" style="4" customWidth="1"/>
    <col min="4" max="4" width="3.375" style="1" customWidth="1"/>
    <col min="5" max="5" width="24.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90" customHeight="1">
      <c r="C1" s="213" t="s">
        <v>109</v>
      </c>
      <c r="D1" s="213"/>
      <c r="E1" s="213"/>
      <c r="F1" s="213"/>
      <c r="G1" s="30"/>
    </row>
    <row r="3" spans="2:1024" ht="29.25" customHeight="1">
      <c r="B3" s="214" t="s">
        <v>44</v>
      </c>
      <c r="C3" s="214"/>
      <c r="D3" s="214" t="s">
        <v>13</v>
      </c>
      <c r="E3" s="214"/>
      <c r="F3" s="214" t="s">
        <v>1</v>
      </c>
      <c r="G3" s="214"/>
      <c r="H3" s="2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6.5" customHeight="1">
      <c r="B4" s="7"/>
      <c r="C4" s="28"/>
      <c r="D4" s="20"/>
      <c r="E4" s="21"/>
      <c r="F4" s="9">
        <v>2022</v>
      </c>
      <c r="G4" s="10">
        <v>2023</v>
      </c>
      <c r="H4" s="11">
        <v>2024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4.25" customHeight="1">
      <c r="B5" s="12"/>
      <c r="C5" s="13"/>
      <c r="D5" s="12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7">
      <c r="B6" s="24"/>
      <c r="D6" s="181"/>
      <c r="E6" s="186" t="s">
        <v>146</v>
      </c>
      <c r="F6" s="149">
        <v>60000</v>
      </c>
      <c r="G6" s="149">
        <v>30000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27">
      <c r="B7" s="24"/>
      <c r="D7" s="182"/>
      <c r="E7" s="187" t="s">
        <v>147</v>
      </c>
      <c r="F7" s="149">
        <v>50000</v>
      </c>
      <c r="G7" s="149">
        <v>20000</v>
      </c>
      <c r="H7" s="149">
        <v>20000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1" customHeight="1">
      <c r="B8" s="24"/>
      <c r="D8" s="183"/>
      <c r="E8" s="183" t="s">
        <v>117</v>
      </c>
      <c r="F8" s="149">
        <v>193800</v>
      </c>
      <c r="G8" s="149">
        <v>170000</v>
      </c>
      <c r="H8" s="149">
        <v>170000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7">
      <c r="B9" s="24"/>
      <c r="D9" s="198"/>
      <c r="E9" s="199" t="s">
        <v>131</v>
      </c>
      <c r="F9" s="149">
        <v>200000</v>
      </c>
      <c r="G9" s="149">
        <v>200000</v>
      </c>
      <c r="H9" s="149">
        <v>200000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24"/>
      <c r="D10" s="189"/>
      <c r="E10" s="189" t="s">
        <v>148</v>
      </c>
      <c r="F10" s="149">
        <v>20000</v>
      </c>
      <c r="G10" s="149">
        <v>20000</v>
      </c>
      <c r="H10" s="149">
        <v>20000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 ht="21" customHeight="1">
      <c r="B11" s="15"/>
      <c r="C11" s="32" t="s">
        <v>1</v>
      </c>
      <c r="D11" s="152"/>
      <c r="E11" s="179"/>
      <c r="F11" s="154">
        <f>SUM(F6:F10)</f>
        <v>523800</v>
      </c>
      <c r="G11" s="154">
        <f>SUM(G6:G10)</f>
        <v>440000</v>
      </c>
      <c r="H11" s="154">
        <f>SUM(H6:H10)</f>
        <v>410000</v>
      </c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</row>
    <row r="12" spans="2:1024">
      <c r="F12" s="169"/>
      <c r="G12" s="169"/>
      <c r="H12" s="169"/>
    </row>
    <row r="16" spans="2:1024">
      <c r="C16" s="5"/>
    </row>
  </sheetData>
  <mergeCells count="4">
    <mergeCell ref="C1:F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entrata_-_titoli</vt:lpstr>
      <vt:lpstr>entrate_tributarie_-_categorie</vt:lpstr>
      <vt:lpstr>entrate_da_trasferimenti_corren</vt:lpstr>
      <vt:lpstr>entrate_extratributarie_-_categ</vt:lpstr>
      <vt:lpstr>entrate_in_conto_capitale_-_cat</vt:lpstr>
      <vt:lpstr>principali_entrate_tributarie</vt:lpstr>
      <vt:lpstr>principali_entrate_da_trasferim</vt:lpstr>
      <vt:lpstr>principali_entrate_extratributa</vt:lpstr>
      <vt:lpstr>principali_entrate_in_conto_cap</vt:lpstr>
      <vt:lpstr>entrate_in_conto_capitale_-_rid</vt:lpstr>
      <vt:lpstr>entrate_in_conto_capitale_-_acc</vt:lpstr>
      <vt:lpstr>spesa_-_titoli</vt:lpstr>
      <vt:lpstr>spese_correnti_-_missioni</vt:lpstr>
      <vt:lpstr>spese_correnti_-_macroaggregati</vt:lpstr>
      <vt:lpstr>spese_in_conto_capitale_-_missi</vt:lpstr>
      <vt:lpstr>spese_in_conto_capitale_-_macro</vt:lpstr>
      <vt:lpstr>principali_spese_per_investimen</vt:lpstr>
      <vt:lpstr>equilibri_di_bilancio</vt:lpstr>
      <vt:lpstr>entità_mutui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Patuelli</dc:creator>
  <cp:lastModifiedBy>Annarita Canola</cp:lastModifiedBy>
  <cp:revision>21</cp:revision>
  <cp:lastPrinted>2022-04-19T13:37:09Z</cp:lastPrinted>
  <dcterms:created xsi:type="dcterms:W3CDTF">2009-04-16T11:32:48Z</dcterms:created>
  <dcterms:modified xsi:type="dcterms:W3CDTF">2022-04-19T13:38:00Z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