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0730" windowHeight="11760" firstSheet="12" activeTab="16"/>
  </bookViews>
  <sheets>
    <sheet name="entrata_-_titoli" sheetId="1" r:id="rId1"/>
    <sheet name="entrate_tributarie_-_categorie" sheetId="2" r:id="rId2"/>
    <sheet name="entrate_da_trasferimenti_corren" sheetId="3" r:id="rId3"/>
    <sheet name="entrate_extratributarie_-_categ" sheetId="4" r:id="rId4"/>
    <sheet name="entrate_in_conto_capitale_-_cat" sheetId="5" r:id="rId5"/>
    <sheet name="principali_entrate_tributarie" sheetId="8" r:id="rId6"/>
    <sheet name="principali_entrate_da_trasferim" sheetId="9" r:id="rId7"/>
    <sheet name="principali_entrate_extratributa" sheetId="10" r:id="rId8"/>
    <sheet name="principali_entrate_in_conto_cap" sheetId="11" r:id="rId9"/>
    <sheet name="spesa_-_titoli" sheetId="12" r:id="rId10"/>
    <sheet name="spese_correnti_-_missioni" sheetId="13" r:id="rId11"/>
    <sheet name="spese_correnti_-_macroaggregati" sheetId="14" r:id="rId12"/>
    <sheet name="spese_in_conto_capitale_-_missi" sheetId="15" r:id="rId13"/>
    <sheet name="spese_in_conto_capitale_-_macro" sheetId="16" r:id="rId14"/>
    <sheet name="principali_spese_per_investimen" sheetId="17" r:id="rId15"/>
    <sheet name="equilibri_di_bilancio" sheetId="18" r:id="rId16"/>
    <sheet name="entità_mutui" sheetId="19" r:id="rId17"/>
  </sheets>
  <definedNames>
    <definedName name="_xlnm._FilterDatabase" localSheetId="14" hidden="1">principali_spese_per_investimen!$B$1:$B$33</definedName>
    <definedName name="_xlnm.Print_Area" localSheetId="4">'entrate_in_conto_capitale_-_cat'!$A$1:$G$25</definedName>
    <definedName name="_xlnm.Print_Area" localSheetId="15">equilibri_di_bilancio!$A$1:$J$70</definedName>
    <definedName name="_xlnm.Print_Area" localSheetId="6">principali_entrate_da_trasferim!$A$1:$G$40</definedName>
    <definedName name="_xlnm.Print_Area" localSheetId="7">principali_entrate_extratributa!$A$1:$G$38</definedName>
    <definedName name="_xlnm.Print_Area" localSheetId="8">principali_entrate_in_conto_cap!$A$1:$F$37</definedName>
    <definedName name="_xlnm.Print_Area" localSheetId="5">principali_entrate_tributarie!$A$1:$G$33</definedName>
    <definedName name="_xlnm.Print_Area" localSheetId="14">principali_spese_per_investimen!$A$1:$B$37</definedName>
    <definedName name="_xlnm.Print_Area" localSheetId="9">'spesa_-_titoli'!$A$1:$H$30</definedName>
    <definedName name="_xlnm.Print_Area" localSheetId="11">'spese_correnti_-_macroaggregati'!$A$1:$G$34</definedName>
    <definedName name="_xlnm.Print_Area" localSheetId="10">'spese_correnti_-_missioni'!$A$1:$K$21</definedName>
    <definedName name="_xlnm.Print_Area" localSheetId="13">'spese_in_conto_capitale_-_macro'!$A$1:$H$15</definedName>
  </definedNames>
  <calcPr calcId="125725"/>
</workbook>
</file>

<file path=xl/calcChain.xml><?xml version="1.0" encoding="utf-8"?>
<calcChain xmlns="http://schemas.openxmlformats.org/spreadsheetml/2006/main">
  <c r="F19" i="10"/>
  <c r="H65" i="18"/>
  <c r="H64"/>
  <c r="H62"/>
  <c r="H61"/>
  <c r="H60"/>
  <c r="H59"/>
  <c r="E66"/>
  <c r="E64"/>
  <c r="E63"/>
  <c r="E62"/>
  <c r="E61"/>
  <c r="E60"/>
  <c r="E59"/>
  <c r="E58"/>
  <c r="E57"/>
  <c r="E56"/>
  <c r="E55"/>
  <c r="C10" i="19"/>
  <c r="D5" s="1"/>
  <c r="D10" s="1"/>
  <c r="D11" i="16"/>
  <c r="E15" i="15"/>
  <c r="D15"/>
  <c r="H18" i="18"/>
  <c r="D21" i="13"/>
  <c r="F14" i="8"/>
  <c r="E5" i="19" l="1"/>
  <c r="E10" s="1"/>
  <c r="E18" i="18"/>
  <c r="H68"/>
  <c r="E68"/>
  <c r="H48"/>
  <c r="E48"/>
  <c r="H40"/>
  <c r="J40" s="1"/>
  <c r="E40"/>
  <c r="H32"/>
  <c r="E32"/>
  <c r="J32" l="1"/>
  <c r="J18"/>
  <c r="J68"/>
  <c r="J48"/>
  <c r="D17" i="14"/>
  <c r="E21" i="13"/>
  <c r="D12" i="12"/>
  <c r="F10" i="11"/>
  <c r="F11" i="9"/>
  <c r="F11" i="5"/>
  <c r="F11" i="4"/>
  <c r="F11" i="3"/>
  <c r="F10" i="2"/>
  <c r="D14" i="1"/>
</calcChain>
</file>

<file path=xl/sharedStrings.xml><?xml version="1.0" encoding="utf-8"?>
<sst xmlns="http://schemas.openxmlformats.org/spreadsheetml/2006/main" count="285" uniqueCount="187">
  <si>
    <t>TITOLO</t>
  </si>
  <si>
    <t>TOTALE</t>
  </si>
  <si>
    <t>ACCERTAMENTI CP</t>
  </si>
  <si>
    <t>Entrate correnti di natura tributaria, contributiva e perequativa</t>
  </si>
  <si>
    <t>Trasferimenti correnti</t>
  </si>
  <si>
    <t>Entrate extratributarie</t>
  </si>
  <si>
    <t>Entrate in conto capitale</t>
  </si>
  <si>
    <t>Entrate da riduzione di attività finanziarie</t>
  </si>
  <si>
    <t>Accensione Prestiti</t>
  </si>
  <si>
    <t>Anticipazioni da istituto tesoriere/cassiere</t>
  </si>
  <si>
    <t>Entrate per conto terzi e partite di giro</t>
  </si>
  <si>
    <t xml:space="preserve"> </t>
  </si>
  <si>
    <t>TITOLO 1</t>
  </si>
  <si>
    <t>CATEGORIA</t>
  </si>
  <si>
    <t>Imposte, tasse e proventi assimilati</t>
  </si>
  <si>
    <t>Compartecipazioni di tributi</t>
  </si>
  <si>
    <t>Fondi perequativi da Amministrazioni Centrali</t>
  </si>
  <si>
    <t>Fondi perequativi dalla Regione o Provincia auton.</t>
  </si>
  <si>
    <t>TITOLO 2</t>
  </si>
  <si>
    <t>Trasferimenti correnti da Amministrazioni pubbliche</t>
  </si>
  <si>
    <t>Trasferimenti correnti da Famiglie</t>
  </si>
  <si>
    <t>Trasferimenti correnti da Imprese</t>
  </si>
  <si>
    <t>Trasferimenti correnti da Istituzioni Sociali Private</t>
  </si>
  <si>
    <t>Trasferimenti correnti dall’Unione europea e dal Resto del Mondo</t>
  </si>
  <si>
    <t>TITOLO 3</t>
  </si>
  <si>
    <t>Vendita di beni e servizi e proventi derivanti dalla gestione dei beni</t>
  </si>
  <si>
    <t>Proventi derivanti dall'attività di controllo e repressione delle irregolarità e degli illeciti</t>
  </si>
  <si>
    <t>Interessi attivi</t>
  </si>
  <si>
    <t>Altre entrate da redditi da capitale</t>
  </si>
  <si>
    <t>Rimborsi e altre entrate correnti</t>
  </si>
  <si>
    <t>TITOLO 4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</si>
  <si>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</si>
  <si>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</si>
  <si>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</si>
  <si>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</si>
  <si>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</si>
  <si>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TARI</t>
  </si>
  <si>
    <t>TRASFERIMENTI DALLO STATO</t>
  </si>
  <si>
    <t>TRASFERIMENTI DALLA REGIONE</t>
  </si>
  <si>
    <t>PROVENTI DA SANZIONI CDS</t>
  </si>
  <si>
    <t>TITOLI 4 – 5 – 6</t>
  </si>
  <si>
    <t>IMPEGNI CP</t>
  </si>
  <si>
    <t>Spese correnti</t>
  </si>
  <si>
    <t>Spese in conto capitale</t>
  </si>
  <si>
    <t>Spese per incremento di attività finanziarie</t>
  </si>
  <si>
    <t>Rimborso prestiti</t>
  </si>
  <si>
    <t>Chiusura anticipazioni da istituto tesoriere</t>
  </si>
  <si>
    <t>Spese per conto terzi e partite di giro</t>
  </si>
  <si>
    <t>MISSIONE</t>
  </si>
  <si>
    <t>SPESE CORRENTI</t>
  </si>
  <si>
    <t>SERVIZI ISTITUZIONALI, GENERALI E DI GESTIONE</t>
  </si>
  <si>
    <t>ORDINE PUBBLICO E SICUREZZA</t>
  </si>
  <si>
    <t>ISTRUZIONE E DIRITTO ALLO STUDIO</t>
  </si>
  <si>
    <t>TUTELA E VALORIZZAZIONE DEI BENI E DELLE ATTIVITA' CULTURALI</t>
  </si>
  <si>
    <t>POLITICHE GIOVANILI, SPORT E TEMPO LIBERO</t>
  </si>
  <si>
    <t>ASSETTO DEL TERRITORIO ED EDILIZIA ABITATIVA</t>
  </si>
  <si>
    <t>SVILUPPO SOSTENIBILE E TUTELA DEL TERRITORIO E DELL'AMBIENTE</t>
  </si>
  <si>
    <t>TRASPORTI E DIRITTO ALLA MOBILITA'</t>
  </si>
  <si>
    <t>SOCCORSO CIVILE</t>
  </si>
  <si>
    <t>DIRITTI SOCIALI, POLITICHE SOCIALI E FAMIGLIA</t>
  </si>
  <si>
    <t>SVILUPPO ECONOMICO E COMPETITIVITA'</t>
  </si>
  <si>
    <t>POLITICHE PER IL LAVORO E LA FORMAZIONE PROFESSIONALE</t>
  </si>
  <si>
    <t>FONDI E ACCANTONAMENTI</t>
  </si>
  <si>
    <t>DEBITO PUBBLICO</t>
  </si>
  <si>
    <t>Redditi da lavoro dipendente</t>
  </si>
  <si>
    <t>Imposte e tasse a carico dell'ente</t>
  </si>
  <si>
    <t>Acquisto di beni e servizi</t>
  </si>
  <si>
    <t>Trasferimenti di tributi</t>
  </si>
  <si>
    <t>Fondi perequativi</t>
  </si>
  <si>
    <t>Interessi passivi</t>
  </si>
  <si>
    <t>Altre spese per redditi da capitale</t>
  </si>
  <si>
    <t>Rimborsi e poste correttive delle entrate</t>
  </si>
  <si>
    <t>Altre spese correnti</t>
  </si>
  <si>
    <t>SPESE IN C/CAPITALE</t>
  </si>
  <si>
    <t>TOTALE TOTALE</t>
  </si>
  <si>
    <t>Tributi in conto capitale a carico dell'ente</t>
  </si>
  <si>
    <t>Investimenti fissi lordi e acquisto di terreni</t>
  </si>
  <si>
    <t>Altre spese in conto capitale</t>
  </si>
  <si>
    <t>VERIFICA  DEGLI  EQUILIBRI</t>
  </si>
  <si>
    <t>ENTRATA</t>
  </si>
  <si>
    <t>SPESA</t>
  </si>
  <si>
    <t>DIFFERENZIALE</t>
  </si>
  <si>
    <t>Equilibrio della parte corrente (pareggio economico)</t>
  </si>
  <si>
    <t>Titolo</t>
  </si>
  <si>
    <t>UTILIZZO AVANZO</t>
  </si>
  <si>
    <t>FPV SPESE CORRENTI</t>
  </si>
  <si>
    <t>Equilibrio della parte investimenti</t>
  </si>
  <si>
    <t>FPV SPESE IN CONTO CAPITALE</t>
  </si>
  <si>
    <t>Movimento fondi - Anticipazione di cassa</t>
  </si>
  <si>
    <t>Equilibrio delle partite di giro</t>
  </si>
  <si>
    <t>Pareggio finanziario</t>
  </si>
  <si>
    <t>UTILIZZO AVANZO PARTE CORRENTE</t>
  </si>
  <si>
    <t>UTILIZZO AVANZO PARTE CAPITALE</t>
  </si>
  <si>
    <t>DEBITO RESIDUO INIZIALE</t>
  </si>
  <si>
    <t>NUOVI PRESTITI</t>
  </si>
  <si>
    <t>RIMBORSO PRESTITI</t>
  </si>
  <si>
    <t>ESTINZIONI ANTICIPATE</t>
  </si>
  <si>
    <t>TOTALE DEBITO AL 31/12</t>
  </si>
  <si>
    <r>
      <rPr>
        <i/>
        <sz val="18"/>
        <color rgb="FF000000"/>
        <rFont val="Arial"/>
        <family val="2"/>
      </rPr>
      <t xml:space="preserve">Comune di BORGARO TORINESE
</t>
    </r>
    <r>
      <rPr>
        <i/>
        <sz val="14"/>
        <color rgb="FF000000"/>
        <rFont val="Arial"/>
        <family val="2"/>
      </rPr>
      <t xml:space="preserve">Provincia di Torino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Entrate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</si>
  <si>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Entrate tributarie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</si>
  <si>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Entrate da trasferimenti correnti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</si>
  <si>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 - Rendiconto - Entrate extratributarie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</si>
  <si>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Entrate in conto capitale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</si>
  <si>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Principali Entrate di natura tributaria, contributiva e perequativa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</si>
  <si>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Principali entrate da trasferimenti correnti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</si>
  <si>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Principali entrate extratributarie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</si>
  <si>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Principali entrate in conto capitale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</si>
  <si>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Spese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</si>
  <si>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Spese per missione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</si>
  <si>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Spese in conto capitale per missioni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</si>
  <si>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Spese in conto capitale per macroaggregati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</si>
  <si>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Entità dei mutui
</t>
    </r>
  </si>
  <si>
    <t>IMPOSTA COMUNALE SULLA PUBBLICITA'</t>
  </si>
  <si>
    <t>TOSAP</t>
  </si>
  <si>
    <t>ADDIZIONALE IRPEF</t>
  </si>
  <si>
    <t>RECUPERO EVASIONE TRIBUTI</t>
  </si>
  <si>
    <t>FONDO SOLIDARIETA' COMUNALE</t>
  </si>
  <si>
    <t>TRASFERIMENTI E RIMBORSI DA UNIONE</t>
  </si>
  <si>
    <t>PROVENTI DA VENDITA ED EROGAZIONE DI SERVIZI</t>
  </si>
  <si>
    <t>FITTI DA FABBRICATI</t>
  </si>
  <si>
    <t>PROVENTI DA CONCESSIONE DI LOCULI E CELLETTE</t>
  </si>
  <si>
    <t>ALTRI PROVENTI DALLA GESTIONE DEI BENI</t>
  </si>
  <si>
    <t>ALTRI PROVENTI DA SANZIONI</t>
  </si>
  <si>
    <t>INTERESSI ATTIVI</t>
  </si>
  <si>
    <t xml:space="preserve">ALTRE ENTRATE DA REDDITI DI CAPITALE </t>
  </si>
  <si>
    <t>RIMBORSI IN ENTRATA</t>
  </si>
  <si>
    <t>ALTRE ENTRATE CORRENTI</t>
  </si>
  <si>
    <t>PROVENTI DIRITTI DI SUPERFICIE</t>
  </si>
  <si>
    <t>PERMESSI DA COSTRUIRE</t>
  </si>
  <si>
    <t>PROVENTI DA MONETIZZAZIONE AREE</t>
  </si>
  <si>
    <t>Rimborso mutui (titolo IV)</t>
  </si>
  <si>
    <t>ACQUISTO MATERIALE INFORMATICO SERV. COMUNALI</t>
  </si>
  <si>
    <t>MANUTENZIONE STRAORDINARIA IMMOBILI COMUNALI.</t>
  </si>
  <si>
    <t>MANUTENZIONE STRAORDINARIA SCUOLE MATERNE</t>
  </si>
  <si>
    <t>MANUTENZIONE STRAORDINARIA SCUOLA ELEMENTARE</t>
  </si>
  <si>
    <t>MANUTENZIONE STRAORDINARIA IMPIANTI SPORTIVI</t>
  </si>
  <si>
    <t>Titolo:2.  Spese in conto capitale</t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</si>
  <si>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Spese per investimento
</t>
    </r>
  </si>
  <si>
    <t>ENTRATE C/CAPITALE DESTINATE A SPESA CORRENTE</t>
  </si>
  <si>
    <t>ENTRATE CORRENTI DESTINATE A SPESE DI INVESTIMENTO</t>
  </si>
  <si>
    <t>FPV spesa</t>
  </si>
  <si>
    <t>FPV SPESA</t>
  </si>
  <si>
    <t>MANUTENZIONI STRAORDINARIE SCUOLE MEDIE</t>
  </si>
  <si>
    <t>COMPLETAMENTO VIA LANZO</t>
  </si>
  <si>
    <t>RETTIFICA PER ADEG.TO AI PIANI AMM.TO</t>
  </si>
  <si>
    <t>ALTRO</t>
  </si>
  <si>
    <t>CONTRIBUTI DALLO STATO</t>
  </si>
  <si>
    <t>TURISMO</t>
  </si>
  <si>
    <t>ENERGIA E DIVERSIFICAZIONE DELLE FONTI ENERGETICHE</t>
  </si>
  <si>
    <t>ACQUISTO MOBILI E ARREDI UFFICI COMUNALI</t>
  </si>
  <si>
    <t>ALTRI</t>
  </si>
  <si>
    <t>CANONE UNICO PATRIMONIALE</t>
  </si>
  <si>
    <t>PROVENTI DA SANZIONI PER ABUSI EDLIZI</t>
  </si>
  <si>
    <t>RELAZIONI INTERNAZIONALI</t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</si>
  <si>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Spese correnti per macroaggregati
</t>
    </r>
  </si>
  <si>
    <t>TITOLO 1 - 4</t>
  </si>
  <si>
    <t>TITOLI 2 E 3</t>
  </si>
  <si>
    <t>ACQUISTO SOFTWARE PER UFFICI COMUNALI</t>
  </si>
  <si>
    <t>ACQUISTO ATTREZZATURE POLIZIA MUNICIPALE</t>
  </si>
  <si>
    <t>ACQUISTO MOBILI E ARREDI PER SCUOLE</t>
  </si>
  <si>
    <t>MANUTENZIONE STRAORDINARIA STRADE COMUNALI</t>
  </si>
  <si>
    <t>ADEGUAMENTO IMPIANTI DI ILLUMINAZIONE PUBBLICA E SEMAFORICI</t>
  </si>
  <si>
    <t>MANUTENZIONE STRAORDINARIA CIMITERO COMUNALE</t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</si>
  <si>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Equilibri 2021
</t>
    </r>
  </si>
  <si>
    <t>IMU/TASI</t>
  </si>
  <si>
    <t>TRASFERIMENTI DA IMPRESE</t>
  </si>
  <si>
    <t>INDENNIZZI DI ASSICURAZIONE</t>
  </si>
  <si>
    <t>2022
STANZIAMENTO DEFINITIVO</t>
  </si>
  <si>
    <t>2022
IMPEGNI CP</t>
  </si>
  <si>
    <t>RINNOVO SITO ISTITUZIONALE - FONDI PNRR - MISSIONE 1 - COMPONENTE 1 - INVESTIMENTO 1.4 SERVIZI E CITTADINANZA DIGITALE MISURA 1.4.1 `ESPERIENZA DEL CITTADINO NEI SERVIZI PUBBLICI` - CUP I91F22003230006</t>
  </si>
  <si>
    <t>AMPLIAMENTO ACCESSO AL PORTALE DEL CITTADINO</t>
  </si>
  <si>
    <t>INCARICHI PROFESSIONALI UFFICIO TECNICO</t>
  </si>
  <si>
    <t>INCARICHI PROFESSIONALI DI PROGETTAZIONE INTERVENTI FINANZIATI DAL PNRR</t>
  </si>
  <si>
    <t>INTERVENTI DI EFFICIENTAMENTO ENERGETICO SCUOLE MATERNE - FONDI PNRR - MISSIONE 2 - COMPONENTE C4 - INVESTIMENTO 2.2 (RIF. ENTRATA 8334.4)</t>
  </si>
  <si>
    <t>MANUTENZIONE STRAORDINARIA SALA TEATRALE CASCINA NUOVA - FONDI PNRR - MISSIONE 1 - COMPONENTE 3 - INVESTIMENTO 1.3 `MIGLIORARE L'EFFICIENZA ENERGETICA DI CINEMA, TEATRI E MUSEI` - QUOTA PARTE CO-FINANZIATA</t>
  </si>
  <si>
    <t>RIQUALIFICAZIONE PIAZZA VITTORIO VENETO - FONDI PNRR - MISSIONE 5 COMPONENTE 2 INVESTIMENTO 2.2. `PIANI URBANI INTEGRATI` - ACQUISIZIONE AREE</t>
  </si>
  <si>
    <t>RIQUALIFICAZIONE IMMOBILE EX VIGEL - FONDI PNRR - MISSIONE 5 COMPONENTE 2 INVESTIMENTO 2.2. `PIANI URBANI INTEGRATI` - QUOTA PARTE FINANZIATA</t>
  </si>
  <si>
    <t>ACQUISTO BENI PISCINA</t>
  </si>
  <si>
    <t>CONTRIBUTI PER INTERVENTI MESSA IN SICUREZZA STRADE - FONDI PNRR - MISSIONE 2 - COMPONENTE C4 - INVESTIMENTO 2.2 (RIF. ENTRATA 8334.2)</t>
  </si>
  <si>
    <t>SPESA STRAORDINARIA SEGNALETICA VERTICALE E SISTEMAZIONE STRADALE</t>
  </si>
  <si>
    <t>REALIZZAZIONE OPERE A SCOMPUTO</t>
  </si>
  <si>
    <t>SISTEMI VIDEO AMBIENTE</t>
  </si>
  <si>
    <t>MANUTENZIONE STRAORDINARIA ASILI NIDO</t>
  </si>
  <si>
    <t>ACQUISTO MOBILI ARREDI ASILO NIDO</t>
  </si>
  <si>
    <t>ACQUISTO ATTREZZATURE ASILO NIDO</t>
  </si>
  <si>
    <t>TRASFERIMENTO UNIONE N.E.T.</t>
  </si>
  <si>
    <t>TRASFERIMENTI AGLI ENTI ECCLESIAST. L.15/89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</si>
</sst>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[$€-410]&quot; &quot;#,##0.00"/>
    <numFmt numFmtId="165" formatCode="#,##0.00&quot; &quot;[$€-407];[Red]&quot;-&quot;#,##0.00&quot; &quot;[$€-407]"/>
  </numFmts>
  <fonts count="25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8"/>
      <color rgb="FF000000"/>
      <name val="Palatino Linotype"/>
      <family val="1"/>
    </font>
    <font>
      <i/>
      <sz val="18"/>
      <color rgb="FF000000"/>
      <name val="Arial"/>
      <family val="2"/>
    </font>
    <font>
      <i/>
      <sz val="14"/>
      <color rgb="FF000000"/>
      <name val="Arial"/>
      <family val="2"/>
    </font>
    <font>
      <u/>
      <sz val="10"/>
      <color rgb="FF000000"/>
      <name val="Arial"/>
      <family val="2"/>
    </font>
    <font>
      <b/>
      <sz val="8"/>
      <color rgb="FF000000"/>
      <name val="Palatino Linotype"/>
      <family val="1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17375D"/>
      <name val="Palatino Linotype"/>
      <family val="1"/>
    </font>
    <font>
      <sz val="10"/>
      <color rgb="FF000000"/>
      <name val="Palatino Linotype"/>
      <family val="1"/>
    </font>
    <font>
      <sz val="11"/>
      <color rgb="FF000000"/>
      <name val="Arial"/>
      <family val="2"/>
    </font>
    <font>
      <b/>
      <sz val="10"/>
      <color rgb="FF000000"/>
      <name val="Palatino Linotype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D0CECE"/>
        <bgColor rgb="FFD0CECE"/>
      </patternFill>
    </fill>
    <fill>
      <patternFill patternType="solid">
        <fgColor rgb="FFFFF2CC"/>
        <bgColor rgb="FFFFF2CC"/>
      </patternFill>
    </fill>
    <fill>
      <patternFill patternType="solid">
        <fgColor rgb="FF8EA9DB"/>
        <bgColor rgb="FF8EA9DB"/>
      </patternFill>
    </fill>
    <fill>
      <patternFill patternType="solid">
        <fgColor rgb="FFE2EFDA"/>
        <bgColor rgb="FFE2EFDA"/>
      </patternFill>
    </fill>
    <fill>
      <patternFill patternType="solid">
        <fgColor rgb="FF548235"/>
        <bgColor rgb="FF548235"/>
      </patternFill>
    </fill>
    <fill>
      <patternFill patternType="solid">
        <fgColor rgb="FFC65911"/>
        <bgColor rgb="FFC65911"/>
      </patternFill>
    </fill>
    <fill>
      <patternFill patternType="solid">
        <fgColor rgb="FFF8CBAD"/>
        <bgColor rgb="FFF8CBAD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DDEBF7"/>
      </patternFill>
    </fill>
    <fill>
      <patternFill patternType="solid">
        <fgColor rgb="FFF4B084"/>
        <bgColor rgb="FFF4B084"/>
      </patternFill>
    </fill>
    <fill>
      <patternFill patternType="solid">
        <fgColor rgb="FFFFE699"/>
        <bgColor rgb="FFFFE699"/>
      </patternFill>
    </fill>
    <fill>
      <patternFill patternType="solid">
        <fgColor rgb="FF9BC2E6"/>
        <bgColor rgb="FF9BC2E6"/>
      </patternFill>
    </fill>
    <fill>
      <patternFill patternType="solid">
        <fgColor rgb="FFA9D08E"/>
        <bgColor rgb="FFA9D08E"/>
      </patternFill>
    </fill>
    <fill>
      <patternFill patternType="solid">
        <fgColor rgb="FFEDEDED"/>
        <bgColor rgb="FFEDEDED"/>
      </patternFill>
    </fill>
    <fill>
      <patternFill patternType="solid">
        <fgColor rgb="FFBDD7EE"/>
        <bgColor rgb="FFBDD7EE"/>
      </patternFill>
    </fill>
    <fill>
      <patternFill patternType="solid">
        <fgColor rgb="FFBFBFBF"/>
        <bgColor rgb="FFBFBFBF"/>
      </patternFill>
    </fill>
    <fill>
      <patternFill patternType="solid">
        <fgColor rgb="FFC6E0B4"/>
        <bgColor rgb="FFC6E0B4"/>
      </patternFill>
    </fill>
    <fill>
      <patternFill patternType="solid">
        <fgColor rgb="FF538ED5"/>
        <bgColor rgb="FF538ED5"/>
      </patternFill>
    </fill>
    <fill>
      <patternFill patternType="solid">
        <fgColor rgb="FFC0504D"/>
        <bgColor rgb="FFC0504D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DBEEF3"/>
        <bgColor rgb="FFDBEEF3"/>
      </patternFill>
    </fill>
    <fill>
      <patternFill patternType="solid">
        <fgColor rgb="FFFAC090"/>
        <bgColor rgb="FFFAC090"/>
      </patternFill>
    </fill>
    <fill>
      <patternFill patternType="solid">
        <fgColor rgb="FF95B3D7"/>
        <bgColor rgb="FF95B3D7"/>
      </patternFill>
    </fill>
    <fill>
      <patternFill patternType="solid">
        <fgColor rgb="FFCCC0DA"/>
        <bgColor rgb="FFCCC0DA"/>
      </patternFill>
    </fill>
    <fill>
      <patternFill patternType="solid">
        <fgColor rgb="FFFDE9D9"/>
        <bgColor rgb="FFFDE9D9"/>
      </patternFill>
    </fill>
    <fill>
      <patternFill patternType="solid">
        <fgColor rgb="FFDDD9C3"/>
        <bgColor rgb="FFDDD9C3"/>
      </patternFill>
    </fill>
    <fill>
      <patternFill patternType="solid">
        <fgColor theme="3" tint="0.59999389629810485"/>
        <bgColor rgb="FFD9E1F2"/>
      </patternFill>
    </fill>
    <fill>
      <patternFill patternType="solid">
        <fgColor theme="4" tint="0.59999389629810485"/>
        <bgColor rgb="FFF8CBAD"/>
      </patternFill>
    </fill>
    <fill>
      <patternFill patternType="solid">
        <fgColor theme="8" tint="0.79998168889431442"/>
        <bgColor rgb="FFFFF2CC"/>
      </patternFill>
    </fill>
    <fill>
      <patternFill patternType="solid">
        <fgColor theme="5" tint="0.79998168889431442"/>
        <bgColor rgb="FF9BC2E6"/>
      </patternFill>
    </fill>
    <fill>
      <patternFill patternType="solid">
        <fgColor theme="6" tint="0.79998168889431442"/>
        <bgColor rgb="FFA9D08E"/>
      </patternFill>
    </fill>
    <fill>
      <patternFill patternType="solid">
        <fgColor theme="1" tint="0.499984740745262"/>
        <bgColor rgb="FFEDEDED"/>
      </patternFill>
    </fill>
    <fill>
      <patternFill patternType="solid">
        <fgColor rgb="FFFFFF00"/>
        <bgColor rgb="FFC2D69A"/>
      </patternFill>
    </fill>
    <fill>
      <patternFill patternType="solid">
        <fgColor theme="6" tint="0.59999389629810485"/>
        <bgColor rgb="FFD9D9D9"/>
      </patternFill>
    </fill>
    <fill>
      <patternFill patternType="solid">
        <fgColor theme="8" tint="0.79998168889431442"/>
        <bgColor rgb="FF9BC2E6"/>
      </patternFill>
    </fill>
    <fill>
      <patternFill patternType="solid">
        <fgColor theme="6" tint="0.79998168889431442"/>
        <bgColor rgb="FFFAC090"/>
      </patternFill>
    </fill>
    <fill>
      <patternFill patternType="solid">
        <fgColor theme="5" tint="0.59999389629810485"/>
        <bgColor rgb="FFFAC090"/>
      </patternFill>
    </fill>
    <fill>
      <patternFill patternType="solid">
        <fgColor theme="4" tint="-0.249977111117893"/>
        <bgColor rgb="FFEDEDED"/>
      </patternFill>
    </fill>
    <fill>
      <patternFill patternType="solid">
        <fgColor theme="4" tint="-0.249977111117893"/>
        <bgColor rgb="FF548235"/>
      </patternFill>
    </fill>
    <fill>
      <patternFill patternType="solid">
        <fgColor theme="7" tint="0.39997558519241921"/>
        <bgColor rgb="FFD9D9D9"/>
      </patternFill>
    </fill>
    <fill>
      <patternFill patternType="solid">
        <fgColor theme="6" tint="-0.249977111117893"/>
        <bgColor rgb="FFFAC090"/>
      </patternFill>
    </fill>
    <fill>
      <patternFill patternType="solid">
        <fgColor theme="5" tint="0.39997558519241921"/>
        <bgColor rgb="FFA9D08E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  <xf numFmtId="43" fontId="19" fillId="0" borderId="0" applyFont="0" applyFill="0" applyBorder="0" applyAlignment="0" applyProtection="0"/>
  </cellStyleXfs>
  <cellXfs count="28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0" borderId="5" xfId="0" applyFont="1" applyBorder="1" applyAlignment="1">
      <alignment wrapText="1"/>
    </xf>
    <xf numFmtId="4" fontId="3" fillId="0" borderId="5" xfId="0" applyNumberFormat="1" applyFont="1" applyFill="1" applyBorder="1"/>
    <xf numFmtId="4" fontId="3" fillId="0" borderId="0" xfId="0" applyNumberFormat="1" applyFont="1"/>
    <xf numFmtId="0" fontId="3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4" fontId="3" fillId="0" borderId="1" xfId="0" applyNumberFormat="1" applyFont="1" applyFill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4" fontId="7" fillId="0" borderId="8" xfId="0" applyNumberFormat="1" applyFont="1" applyFill="1" applyBorder="1"/>
    <xf numFmtId="4" fontId="7" fillId="0" borderId="0" xfId="0" applyNumberFormat="1" applyFont="1"/>
    <xf numFmtId="0" fontId="7" fillId="0" borderId="0" xfId="0" applyFont="1"/>
    <xf numFmtId="4" fontId="3" fillId="0" borderId="0" xfId="0" applyNumberFormat="1" applyFont="1" applyFill="1"/>
    <xf numFmtId="0" fontId="3" fillId="0" borderId="0" xfId="0" applyFont="1" applyAlignment="1">
      <alignment horizontal="left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1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left" wrapText="1"/>
    </xf>
    <xf numFmtId="4" fontId="7" fillId="0" borderId="1" xfId="0" applyNumberFormat="1" applyFont="1" applyFill="1" applyBorder="1"/>
    <xf numFmtId="0" fontId="3" fillId="0" borderId="11" xfId="0" applyFont="1" applyBorder="1" applyAlignment="1">
      <alignment horizontal="center" wrapText="1"/>
    </xf>
    <xf numFmtId="0" fontId="3" fillId="1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0" fillId="0" borderId="3" xfId="0" applyBorder="1"/>
    <xf numFmtId="0" fontId="7" fillId="0" borderId="6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11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3" fillId="16" borderId="4" xfId="0" applyFont="1" applyFill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2" borderId="12" xfId="0" applyFont="1" applyFill="1" applyBorder="1" applyAlignment="1">
      <alignment horizontal="center" vertical="center" wrapText="1"/>
    </xf>
    <xf numFmtId="4" fontId="7" fillId="0" borderId="10" xfId="0" applyNumberFormat="1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/>
    <xf numFmtId="0" fontId="8" fillId="0" borderId="16" xfId="0" applyFont="1" applyBorder="1" applyAlignment="1">
      <alignment horizontal="center"/>
    </xf>
    <xf numFmtId="4" fontId="0" fillId="0" borderId="0" xfId="0" applyNumberFormat="1"/>
    <xf numFmtId="0" fontId="10" fillId="0" borderId="0" xfId="0" applyFont="1"/>
    <xf numFmtId="0" fontId="10" fillId="0" borderId="15" xfId="0" applyFont="1" applyBorder="1"/>
    <xf numFmtId="0" fontId="10" fillId="0" borderId="4" xfId="0" applyFont="1" applyBorder="1"/>
    <xf numFmtId="0" fontId="10" fillId="0" borderId="9" xfId="0" applyFont="1" applyBorder="1" applyAlignment="1">
      <alignment horizontal="center"/>
    </xf>
    <xf numFmtId="0" fontId="10" fillId="13" borderId="1" xfId="0" applyFont="1" applyFill="1" applyBorder="1" applyAlignment="1">
      <alignment horizontal="center" vertical="center"/>
    </xf>
    <xf numFmtId="0" fontId="10" fillId="0" borderId="9" xfId="0" applyFont="1" applyBorder="1"/>
    <xf numFmtId="0" fontId="10" fillId="14" borderId="1" xfId="0" applyFont="1" applyFill="1" applyBorder="1" applyAlignment="1">
      <alignment horizontal="center" vertical="center"/>
    </xf>
    <xf numFmtId="0" fontId="10" fillId="0" borderId="11" xfId="0" applyFont="1" applyBorder="1"/>
    <xf numFmtId="0" fontId="10" fillId="0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8" fillId="0" borderId="18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9" xfId="0" applyBorder="1"/>
    <xf numFmtId="0" fontId="8" fillId="0" borderId="20" xfId="0" applyFont="1" applyBorder="1" applyAlignment="1">
      <alignment horizontal="center"/>
    </xf>
    <xf numFmtId="0" fontId="11" fillId="0" borderId="0" xfId="0" applyFont="1"/>
    <xf numFmtId="0" fontId="11" fillId="0" borderId="15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" fontId="8" fillId="8" borderId="19" xfId="0" applyNumberFormat="1" applyFont="1" applyFill="1" applyBorder="1" applyAlignment="1">
      <alignment horizontal="right"/>
    </xf>
    <xf numFmtId="4" fontId="8" fillId="0" borderId="0" xfId="0" applyNumberFormat="1" applyFont="1" applyAlignment="1">
      <alignment horizontal="right"/>
    </xf>
    <xf numFmtId="4" fontId="8" fillId="0" borderId="20" xfId="0" applyNumberFormat="1" applyFont="1" applyBorder="1" applyAlignment="1">
      <alignment horizontal="right"/>
    </xf>
    <xf numFmtId="4" fontId="8" fillId="8" borderId="8" xfId="0" applyNumberFormat="1" applyFont="1" applyFill="1" applyBorder="1" applyAlignment="1">
      <alignment horizontal="right"/>
    </xf>
    <xf numFmtId="4" fontId="8" fillId="0" borderId="13" xfId="0" applyNumberFormat="1" applyFont="1" applyBorder="1" applyAlignment="1">
      <alignment horizontal="right"/>
    </xf>
    <xf numFmtId="0" fontId="0" fillId="0" borderId="13" xfId="0" applyBorder="1" applyAlignment="1">
      <alignment horizontal="center"/>
    </xf>
    <xf numFmtId="4" fontId="8" fillId="0" borderId="8" xfId="0" applyNumberFormat="1" applyFont="1" applyBorder="1" applyAlignment="1">
      <alignment horizontal="right"/>
    </xf>
    <xf numFmtId="0" fontId="8" fillId="0" borderId="21" xfId="0" applyFont="1" applyBorder="1" applyAlignment="1">
      <alignment horizontal="center"/>
    </xf>
    <xf numFmtId="0" fontId="13" fillId="0" borderId="0" xfId="0" applyFont="1"/>
    <xf numFmtId="0" fontId="13" fillId="0" borderId="15" xfId="0" applyFont="1" applyBorder="1" applyAlignment="1">
      <alignment horizontal="center" vertic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4" fontId="11" fillId="0" borderId="24" xfId="0" applyNumberFormat="1" applyFont="1" applyBorder="1" applyAlignment="1">
      <alignment horizontal="right"/>
    </xf>
    <xf numFmtId="4" fontId="11" fillId="0" borderId="25" xfId="0" applyNumberFormat="1" applyFont="1" applyBorder="1" applyAlignment="1">
      <alignment horizontal="right"/>
    </xf>
    <xf numFmtId="0" fontId="13" fillId="0" borderId="25" xfId="0" applyFont="1" applyBorder="1" applyAlignment="1">
      <alignment horizontal="center"/>
    </xf>
    <xf numFmtId="4" fontId="11" fillId="0" borderId="26" xfId="0" applyNumberFormat="1" applyFont="1" applyBorder="1" applyAlignment="1">
      <alignment horizontal="right"/>
    </xf>
    <xf numFmtId="0" fontId="13" fillId="0" borderId="27" xfId="0" applyFont="1" applyBorder="1" applyAlignment="1">
      <alignment horizontal="center" vertical="center"/>
    </xf>
    <xf numFmtId="0" fontId="13" fillId="0" borderId="2" xfId="0" applyFont="1" applyBorder="1"/>
    <xf numFmtId="0" fontId="13" fillId="0" borderId="3" xfId="0" applyFont="1" applyBorder="1" applyAlignment="1">
      <alignment horizontal="center"/>
    </xf>
    <xf numFmtId="4" fontId="11" fillId="0" borderId="19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4" fontId="11" fillId="0" borderId="20" xfId="0" applyNumberFormat="1" applyFont="1" applyBorder="1" applyAlignment="1">
      <alignment horizontal="right"/>
    </xf>
    <xf numFmtId="0" fontId="14" fillId="0" borderId="0" xfId="0" applyFont="1"/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/>
    <xf numFmtId="4" fontId="11" fillId="0" borderId="19" xfId="0" applyNumberFormat="1" applyFont="1" applyBorder="1"/>
    <xf numFmtId="4" fontId="11" fillId="0" borderId="0" xfId="0" applyNumberFormat="1" applyFont="1"/>
    <xf numFmtId="0" fontId="0" fillId="0" borderId="20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13" fillId="0" borderId="28" xfId="0" applyFont="1" applyBorder="1"/>
    <xf numFmtId="0" fontId="13" fillId="0" borderId="29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/>
    </xf>
    <xf numFmtId="4" fontId="8" fillId="0" borderId="19" xfId="0" applyNumberFormat="1" applyFont="1" applyBorder="1" applyAlignment="1">
      <alignment horizontal="right"/>
    </xf>
    <xf numFmtId="4" fontId="15" fillId="0" borderId="19" xfId="0" applyNumberFormat="1" applyFont="1" applyBorder="1" applyAlignment="1">
      <alignment horizontal="right"/>
    </xf>
    <xf numFmtId="4" fontId="15" fillId="0" borderId="0" xfId="0" applyNumberFormat="1" applyFont="1" applyAlignment="1">
      <alignment horizontal="right"/>
    </xf>
    <xf numFmtId="4" fontId="15" fillId="0" borderId="8" xfId="0" applyNumberFormat="1" applyFont="1" applyBorder="1" applyAlignment="1">
      <alignment horizontal="right"/>
    </xf>
    <xf numFmtId="4" fontId="11" fillId="0" borderId="30" xfId="0" applyNumberFormat="1" applyFont="1" applyBorder="1" applyAlignment="1">
      <alignment horizontal="right"/>
    </xf>
    <xf numFmtId="4" fontId="11" fillId="0" borderId="31" xfId="0" applyNumberFormat="1" applyFont="1" applyBorder="1" applyAlignment="1">
      <alignment horizontal="right"/>
    </xf>
    <xf numFmtId="0" fontId="8" fillId="0" borderId="32" xfId="0" applyFont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4" xfId="0" applyBorder="1"/>
    <xf numFmtId="0" fontId="0" fillId="0" borderId="34" xfId="0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6" fillId="0" borderId="0" xfId="0" applyFont="1"/>
    <xf numFmtId="0" fontId="3" fillId="22" borderId="1" xfId="0" applyFont="1" applyFill="1" applyBorder="1" applyAlignment="1">
      <alignment horizontal="left" vertical="center"/>
    </xf>
    <xf numFmtId="0" fontId="3" fillId="22" borderId="9" xfId="0" applyFont="1" applyFill="1" applyBorder="1" applyAlignment="1">
      <alignment horizontal="left" vertical="center"/>
    </xf>
    <xf numFmtId="0" fontId="3" fillId="23" borderId="1" xfId="0" applyFont="1" applyFill="1" applyBorder="1" applyAlignment="1">
      <alignment horizontal="left" vertical="center"/>
    </xf>
    <xf numFmtId="0" fontId="3" fillId="24" borderId="1" xfId="0" applyFont="1" applyFill="1" applyBorder="1" applyAlignment="1">
      <alignment horizontal="left" vertical="center"/>
    </xf>
    <xf numFmtId="0" fontId="3" fillId="25" borderId="1" xfId="0" applyFont="1" applyFill="1" applyBorder="1" applyAlignment="1">
      <alignment horizontal="left" vertical="center"/>
    </xf>
    <xf numFmtId="0" fontId="3" fillId="25" borderId="1" xfId="0" applyFont="1" applyFill="1" applyBorder="1" applyAlignment="1">
      <alignment horizontal="left" vertical="center" wrapText="1"/>
    </xf>
    <xf numFmtId="0" fontId="3" fillId="26" borderId="1" xfId="0" applyFont="1" applyFill="1" applyBorder="1" applyAlignment="1">
      <alignment horizontal="left" vertical="center"/>
    </xf>
    <xf numFmtId="0" fontId="3" fillId="26" borderId="1" xfId="0" applyFont="1" applyFill="1" applyBorder="1" applyAlignment="1">
      <alignment horizontal="left" vertical="center" wrapText="1"/>
    </xf>
    <xf numFmtId="0" fontId="17" fillId="27" borderId="1" xfId="0" applyFont="1" applyFill="1" applyBorder="1" applyAlignment="1">
      <alignment horizontal="left" vertical="center"/>
    </xf>
    <xf numFmtId="0" fontId="3" fillId="28" borderId="1" xfId="0" applyFont="1" applyFill="1" applyBorder="1" applyAlignment="1">
      <alignment horizontal="left" vertical="center"/>
    </xf>
    <xf numFmtId="0" fontId="3" fillId="28" borderId="1" xfId="0" applyFont="1" applyFill="1" applyBorder="1" applyAlignment="1">
      <alignment horizontal="left" vertical="center" wrapText="1"/>
    </xf>
    <xf numFmtId="0" fontId="3" fillId="24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/>
    </xf>
    <xf numFmtId="0" fontId="18" fillId="11" borderId="1" xfId="0" applyFont="1" applyFill="1" applyBorder="1" applyAlignment="1">
      <alignment horizontal="left" vertical="center"/>
    </xf>
    <xf numFmtId="0" fontId="18" fillId="12" borderId="1" xfId="0" applyFont="1" applyFill="1" applyBorder="1" applyAlignment="1">
      <alignment horizontal="left" vertical="center"/>
    </xf>
    <xf numFmtId="0" fontId="18" fillId="12" borderId="1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/>
    </xf>
    <xf numFmtId="0" fontId="18" fillId="16" borderId="1" xfId="0" applyFont="1" applyFill="1" applyBorder="1" applyAlignment="1">
      <alignment horizontal="left" vertical="center"/>
    </xf>
    <xf numFmtId="0" fontId="18" fillId="16" borderId="1" xfId="0" applyFont="1" applyFill="1" applyBorder="1" applyAlignment="1">
      <alignment horizontal="left" vertical="center" wrapText="1"/>
    </xf>
    <xf numFmtId="0" fontId="18" fillId="29" borderId="1" xfId="0" applyFont="1" applyFill="1" applyBorder="1" applyAlignment="1">
      <alignment horizontal="left" vertical="center"/>
    </xf>
    <xf numFmtId="0" fontId="18" fillId="29" borderId="1" xfId="0" applyFont="1" applyFill="1" applyBorder="1" applyAlignment="1">
      <alignment horizontal="left" vertical="center" wrapText="1"/>
    </xf>
    <xf numFmtId="0" fontId="18" fillId="27" borderId="1" xfId="0" applyFont="1" applyFill="1" applyBorder="1" applyAlignment="1">
      <alignment horizontal="left" vertical="center"/>
    </xf>
    <xf numFmtId="0" fontId="18" fillId="24" borderId="1" xfId="0" applyFont="1" applyFill="1" applyBorder="1" applyAlignment="1">
      <alignment horizontal="left" vertical="center"/>
    </xf>
    <xf numFmtId="0" fontId="18" fillId="30" borderId="1" xfId="0" applyFont="1" applyFill="1" applyBorder="1" applyAlignment="1">
      <alignment horizontal="left" wrapText="1"/>
    </xf>
    <xf numFmtId="0" fontId="18" fillId="31" borderId="1" xfId="0" applyFont="1" applyFill="1" applyBorder="1" applyAlignment="1">
      <alignment horizontal="left" wrapText="1"/>
    </xf>
    <xf numFmtId="0" fontId="18" fillId="32" borderId="1" xfId="0" applyFont="1" applyFill="1" applyBorder="1" applyAlignment="1">
      <alignment horizontal="left" vertical="center"/>
    </xf>
    <xf numFmtId="0" fontId="18" fillId="33" borderId="1" xfId="0" applyFont="1" applyFill="1" applyBorder="1" applyAlignment="1">
      <alignment horizontal="left" vertical="center"/>
    </xf>
    <xf numFmtId="0" fontId="18" fillId="34" borderId="1" xfId="0" applyFont="1" applyFill="1" applyBorder="1" applyAlignment="1">
      <alignment horizontal="left" vertical="center"/>
    </xf>
    <xf numFmtId="0" fontId="18" fillId="35" borderId="1" xfId="0" applyFont="1" applyFill="1" applyBorder="1" applyAlignment="1">
      <alignment horizontal="left" vertical="center"/>
    </xf>
    <xf numFmtId="0" fontId="3" fillId="17" borderId="37" xfId="0" applyFont="1" applyFill="1" applyBorder="1" applyAlignment="1">
      <alignment horizontal="center"/>
    </xf>
    <xf numFmtId="0" fontId="3" fillId="0" borderId="38" xfId="0" applyFont="1" applyBorder="1" applyAlignment="1">
      <alignment horizontal="left" wrapText="1"/>
    </xf>
    <xf numFmtId="4" fontId="3" fillId="0" borderId="36" xfId="0" applyNumberFormat="1" applyFont="1" applyFill="1" applyBorder="1"/>
    <xf numFmtId="0" fontId="3" fillId="13" borderId="39" xfId="0" applyFont="1" applyFill="1" applyBorder="1" applyAlignment="1">
      <alignment horizontal="center"/>
    </xf>
    <xf numFmtId="0" fontId="3" fillId="0" borderId="39" xfId="0" applyFont="1" applyBorder="1" applyAlignment="1">
      <alignment wrapText="1"/>
    </xf>
    <xf numFmtId="0" fontId="3" fillId="4" borderId="39" xfId="0" applyFont="1" applyFill="1" applyBorder="1" applyAlignment="1">
      <alignment horizontal="center"/>
    </xf>
    <xf numFmtId="0" fontId="3" fillId="0" borderId="39" xfId="0" applyFont="1" applyBorder="1"/>
    <xf numFmtId="0" fontId="3" fillId="18" borderId="39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19" borderId="39" xfId="0" applyFont="1" applyFill="1" applyBorder="1" applyAlignment="1">
      <alignment horizontal="center"/>
    </xf>
    <xf numFmtId="0" fontId="3" fillId="17" borderId="39" xfId="0" applyFont="1" applyFill="1" applyBorder="1" applyAlignment="1">
      <alignment horizontal="center"/>
    </xf>
    <xf numFmtId="0" fontId="3" fillId="10" borderId="39" xfId="0" applyFont="1" applyFill="1" applyBorder="1" applyAlignment="1">
      <alignment horizontal="center"/>
    </xf>
    <xf numFmtId="0" fontId="3" fillId="14" borderId="39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16" borderId="39" xfId="0" applyFont="1" applyFill="1" applyBorder="1" applyAlignment="1">
      <alignment horizontal="center"/>
    </xf>
    <xf numFmtId="0" fontId="3" fillId="9" borderId="39" xfId="0" applyFont="1" applyFill="1" applyBorder="1" applyAlignment="1">
      <alignment horizontal="center"/>
    </xf>
    <xf numFmtId="4" fontId="3" fillId="0" borderId="0" xfId="0" applyNumberFormat="1" applyFont="1" applyBorder="1"/>
    <xf numFmtId="4" fontId="7" fillId="0" borderId="0" xfId="0" applyNumberFormat="1" applyFont="1" applyBorder="1"/>
    <xf numFmtId="0" fontId="7" fillId="0" borderId="39" xfId="0" applyFont="1" applyBorder="1" applyAlignment="1">
      <alignment horizontal="center" vertical="center" wrapText="1"/>
    </xf>
    <xf numFmtId="4" fontId="3" fillId="0" borderId="39" xfId="0" applyNumberFormat="1" applyFont="1" applyBorder="1"/>
    <xf numFmtId="4" fontId="7" fillId="0" borderId="39" xfId="0" applyNumberFormat="1" applyFont="1" applyBorder="1"/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wrapText="1"/>
    </xf>
    <xf numFmtId="4" fontId="3" fillId="0" borderId="39" xfId="0" applyNumberFormat="1" applyFont="1" applyFill="1" applyBorder="1"/>
    <xf numFmtId="0" fontId="3" fillId="20" borderId="39" xfId="0" applyFont="1" applyFill="1" applyBorder="1" applyAlignment="1">
      <alignment horizontal="center"/>
    </xf>
    <xf numFmtId="0" fontId="3" fillId="12" borderId="39" xfId="0" applyFont="1" applyFill="1" applyBorder="1" applyAlignment="1">
      <alignment horizontal="center"/>
    </xf>
    <xf numFmtId="0" fontId="3" fillId="15" borderId="39" xfId="0" applyFont="1" applyFill="1" applyBorder="1" applyAlignment="1">
      <alignment horizontal="center"/>
    </xf>
    <xf numFmtId="0" fontId="3" fillId="21" borderId="39" xfId="0" applyFont="1" applyFill="1" applyBorder="1" applyAlignment="1">
      <alignment horizontal="center"/>
    </xf>
    <xf numFmtId="0" fontId="0" fillId="0" borderId="39" xfId="0" applyBorder="1"/>
    <xf numFmtId="0" fontId="12" fillId="0" borderId="3" xfId="0" applyFont="1" applyBorder="1" applyAlignment="1">
      <alignment horizontal="center" wrapText="1"/>
    </xf>
    <xf numFmtId="0" fontId="12" fillId="0" borderId="40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164" fontId="0" fillId="0" borderId="39" xfId="0" applyNumberFormat="1" applyBorder="1"/>
    <xf numFmtId="0" fontId="16" fillId="0" borderId="39" xfId="0" applyFont="1" applyBorder="1" applyAlignment="1">
      <alignment horizontal="right"/>
    </xf>
    <xf numFmtId="164" fontId="16" fillId="0" borderId="39" xfId="0" applyNumberFormat="1" applyFont="1" applyBorder="1"/>
    <xf numFmtId="0" fontId="3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3" fontId="18" fillId="0" borderId="0" xfId="5" applyFont="1" applyFill="1" applyAlignment="1">
      <alignment horizontal="right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21" fillId="0" borderId="0" xfId="0" applyFont="1" applyBorder="1" applyAlignment="1">
      <alignment vertical="center" wrapText="1"/>
    </xf>
    <xf numFmtId="4" fontId="21" fillId="0" borderId="0" xfId="0" applyNumberFormat="1" applyFont="1" applyFill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4" fontId="3" fillId="0" borderId="0" xfId="0" applyNumberFormat="1" applyFont="1" applyFill="1" applyBorder="1"/>
    <xf numFmtId="0" fontId="3" fillId="0" borderId="0" xfId="0" applyFont="1" applyFill="1" applyBorder="1"/>
    <xf numFmtId="4" fontId="22" fillId="0" borderId="0" xfId="0" applyNumberFormat="1" applyFont="1" applyBorder="1" applyAlignment="1">
      <alignment vertical="center"/>
    </xf>
    <xf numFmtId="43" fontId="20" fillId="2" borderId="39" xfId="5" applyFont="1" applyFill="1" applyBorder="1" applyAlignment="1">
      <alignment horizontal="center" vertical="center" wrapText="1"/>
    </xf>
    <xf numFmtId="0" fontId="15" fillId="0" borderId="39" xfId="0" applyFont="1" applyBorder="1"/>
    <xf numFmtId="164" fontId="0" fillId="0" borderId="0" xfId="0" applyNumberFormat="1"/>
    <xf numFmtId="4" fontId="3" fillId="0" borderId="8" xfId="0" applyNumberFormat="1" applyFont="1" applyFill="1" applyBorder="1"/>
    <xf numFmtId="0" fontId="3" fillId="36" borderId="39" xfId="0" applyFont="1" applyFill="1" applyBorder="1" applyAlignment="1">
      <alignment horizontal="center"/>
    </xf>
    <xf numFmtId="0" fontId="3" fillId="37" borderId="39" xfId="0" applyFont="1" applyFill="1" applyBorder="1" applyAlignment="1">
      <alignment horizontal="center"/>
    </xf>
    <xf numFmtId="0" fontId="3" fillId="38" borderId="1" xfId="0" applyFont="1" applyFill="1" applyBorder="1" applyAlignment="1">
      <alignment horizontal="left" vertical="center"/>
    </xf>
    <xf numFmtId="0" fontId="18" fillId="39" borderId="1" xfId="0" applyFont="1" applyFill="1" applyBorder="1" applyAlignment="1">
      <alignment horizontal="left" vertical="center"/>
    </xf>
    <xf numFmtId="0" fontId="18" fillId="39" borderId="1" xfId="0" applyFont="1" applyFill="1" applyBorder="1" applyAlignment="1">
      <alignment horizontal="left" vertical="center" wrapText="1"/>
    </xf>
    <xf numFmtId="0" fontId="18" fillId="40" borderId="1" xfId="0" applyFont="1" applyFill="1" applyBorder="1" applyAlignment="1">
      <alignment horizontal="left" vertical="center"/>
    </xf>
    <xf numFmtId="0" fontId="18" fillId="40" borderId="1" xfId="0" applyFont="1" applyFill="1" applyBorder="1" applyAlignment="1">
      <alignment horizontal="left" vertical="center" wrapText="1"/>
    </xf>
    <xf numFmtId="0" fontId="18" fillId="41" borderId="1" xfId="0" applyFont="1" applyFill="1" applyBorder="1" applyAlignment="1">
      <alignment horizontal="left" vertical="center"/>
    </xf>
    <xf numFmtId="0" fontId="18" fillId="41" borderId="1" xfId="0" applyFont="1" applyFill="1" applyBorder="1" applyAlignment="1">
      <alignment horizontal="left" vertical="center" wrapText="1"/>
    </xf>
    <xf numFmtId="0" fontId="18" fillId="42" borderId="1" xfId="0" applyFont="1" applyFill="1" applyBorder="1" applyAlignment="1">
      <alignment horizontal="left" wrapText="1"/>
    </xf>
    <xf numFmtId="0" fontId="3" fillId="43" borderId="39" xfId="0" applyFont="1" applyFill="1" applyBorder="1" applyAlignment="1">
      <alignment horizontal="center"/>
    </xf>
    <xf numFmtId="0" fontId="3" fillId="44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41" xfId="0" applyFont="1" applyBorder="1" applyAlignment="1">
      <alignment horizontal="left" wrapText="1"/>
    </xf>
    <xf numFmtId="0" fontId="3" fillId="13" borderId="42" xfId="0" applyFont="1" applyFill="1" applyBorder="1" applyAlignment="1">
      <alignment horizontal="center"/>
    </xf>
    <xf numFmtId="0" fontId="3" fillId="11" borderId="42" xfId="0" applyFont="1" applyFill="1" applyBorder="1" applyAlignment="1">
      <alignment horizontal="center"/>
    </xf>
    <xf numFmtId="0" fontId="3" fillId="12" borderId="42" xfId="0" applyFont="1" applyFill="1" applyBorder="1" applyAlignment="1">
      <alignment horizontal="center"/>
    </xf>
    <xf numFmtId="0" fontId="3" fillId="6" borderId="42" xfId="0" applyFont="1" applyFill="1" applyBorder="1" applyAlignment="1">
      <alignment horizontal="center"/>
    </xf>
    <xf numFmtId="0" fontId="20" fillId="2" borderId="39" xfId="5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/>
    </xf>
    <xf numFmtId="0" fontId="9" fillId="6" borderId="14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 wrapText="1"/>
    </xf>
    <xf numFmtId="0" fontId="18" fillId="45" borderId="1" xfId="0" applyFont="1" applyFill="1" applyBorder="1" applyAlignment="1">
      <alignment horizontal="left" vertical="center"/>
    </xf>
    <xf numFmtId="0" fontId="18" fillId="45" borderId="1" xfId="0" applyFont="1" applyFill="1" applyBorder="1" applyAlignment="1">
      <alignment horizontal="left" vertical="center" wrapText="1"/>
    </xf>
    <xf numFmtId="0" fontId="18" fillId="46" borderId="1" xfId="0" applyFont="1" applyFill="1" applyBorder="1" applyAlignment="1">
      <alignment horizontal="left" wrapText="1"/>
    </xf>
    <xf numFmtId="0" fontId="3" fillId="47" borderId="39" xfId="0" applyFont="1" applyFill="1" applyBorder="1" applyAlignment="1">
      <alignment horizontal="center"/>
    </xf>
    <xf numFmtId="0" fontId="23" fillId="0" borderId="39" xfId="0" applyFont="1" applyBorder="1" applyAlignment="1">
      <alignment vertical="center" wrapText="1"/>
    </xf>
    <xf numFmtId="43" fontId="23" fillId="0" borderId="39" xfId="5" applyFont="1" applyBorder="1" applyAlignment="1">
      <alignment vertical="center"/>
    </xf>
    <xf numFmtId="0" fontId="24" fillId="0" borderId="39" xfId="0" applyFont="1" applyBorder="1" applyAlignment="1">
      <alignment vertical="center" wrapText="1"/>
    </xf>
    <xf numFmtId="43" fontId="24" fillId="0" borderId="39" xfId="5" applyFont="1" applyBorder="1" applyAlignment="1">
      <alignment vertical="center"/>
    </xf>
  </cellXfs>
  <cellStyles count="6">
    <cellStyle name="Heading" xfId="1"/>
    <cellStyle name="Heading1" xfId="2"/>
    <cellStyle name="Migliaia" xfId="5" builtinId="3"/>
    <cellStyle name="Normale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70AD47"/>
              </a:solidFill>
              <a:ln>
                <a:noFill/>
              </a:ln>
            </c:spPr>
          </c:dPt>
          <c:dPt>
            <c:idx val="6"/>
            <c:spPr>
              <a:solidFill>
                <a:srgbClr val="548235"/>
              </a:solidFill>
              <a:ln>
                <a:noFill/>
              </a:ln>
            </c:spPr>
          </c:dPt>
          <c:dPt>
            <c:idx val="7"/>
            <c:spPr>
              <a:solidFill>
                <a:srgbClr val="9E480E"/>
              </a:solidFill>
              <a:ln>
                <a:noFill/>
              </a:ln>
            </c:spPr>
          </c:dPt>
          <c:dPt>
            <c:idx val="8"/>
            <c:spPr>
              <a:solidFill>
                <a:srgbClr val="BFBFBF"/>
              </a:solidFill>
              <a:ln>
                <a:noFill/>
              </a:ln>
            </c:spPr>
          </c:dPt>
          <c:cat>
            <c:numRef>
              <c:f>'entrata_-_titoli'!$B$6:$B$13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</c:numCache>
            </c:numRef>
          </c:cat>
          <c:val>
            <c:numRef>
              <c:f>'entrata_-_titoli'!$D$6:$D$13</c:f>
              <c:numCache>
                <c:formatCode>#,##0.00</c:formatCode>
                <c:ptCount val="8"/>
                <c:pt idx="0">
                  <c:v>7043141.29</c:v>
                </c:pt>
                <c:pt idx="1">
                  <c:v>897539.66</c:v>
                </c:pt>
                <c:pt idx="2">
                  <c:v>2591620.2000000002</c:v>
                </c:pt>
                <c:pt idx="3">
                  <c:v>1159168.1299999999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1388141.63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cat>
            <c:numRef>
              <c:f>'spesa_-_titoli'!$B$6:$B$11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</c:numCache>
            </c:numRef>
          </c:cat>
          <c:val>
            <c:numRef>
              <c:f>'spesa_-_titoli'!$D$6:$D$11</c:f>
              <c:numCache>
                <c:formatCode>#,##0.00</c:formatCode>
                <c:ptCount val="6"/>
                <c:pt idx="0">
                  <c:v>9901472.6999999993</c:v>
                </c:pt>
                <c:pt idx="1">
                  <c:v>2941656.03</c:v>
                </c:pt>
                <c:pt idx="2">
                  <c:v>0</c:v>
                </c:pt>
                <c:pt idx="3">
                  <c:v>101388.82</c:v>
                </c:pt>
                <c:pt idx="4">
                  <c:v>0</c:v>
                </c:pt>
                <c:pt idx="5">
                  <c:v>1388141.63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 </a:t>
            </a:r>
            <a:r>
              <a:rPr lang="it-IT" sz="1400" b="0" i="0" u="none" strike="noStrike" baseline="0"/>
              <a:t>IMPEGNATO DI COMPETENZA</a:t>
            </a:r>
            <a:endParaRPr lang="it-IT" sz="1400" b="0" i="0" u="none" strike="noStrike" kern="1200" cap="none" spc="0" baseline="0">
              <a:solidFill>
                <a:srgbClr val="595959"/>
              </a:solidFill>
              <a:uFillTx/>
              <a:latin typeface="Calibri"/>
            </a:endParaRP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D26E2A"/>
              </a:solidFill>
              <a:ln>
                <a:noFill/>
              </a:ln>
            </c:spPr>
          </c:dPt>
          <c:dPt>
            <c:idx val="8"/>
            <c:spPr>
              <a:solidFill>
                <a:srgbClr val="929292"/>
              </a:solidFill>
              <a:ln>
                <a:noFill/>
              </a:ln>
            </c:spPr>
          </c:dPt>
          <c:dPt>
            <c:idx val="9"/>
            <c:spPr>
              <a:solidFill>
                <a:srgbClr val="E2AA00"/>
              </a:solidFill>
              <a:ln>
                <a:noFill/>
              </a:ln>
            </c:spPr>
          </c:dPt>
          <c:dPt>
            <c:idx val="10"/>
            <c:spPr>
              <a:solidFill>
                <a:srgbClr val="3B64AD"/>
              </a:solidFill>
              <a:ln>
                <a:noFill/>
              </a:ln>
            </c:spPr>
          </c:dPt>
          <c:dPt>
            <c:idx val="11"/>
            <c:spPr>
              <a:solidFill>
                <a:srgbClr val="62993E"/>
              </a:solidFill>
              <a:ln>
                <a:noFill/>
              </a:ln>
            </c:spPr>
          </c:dPt>
          <c:dPt>
            <c:idx val="12"/>
            <c:spPr>
              <a:solidFill>
                <a:srgbClr val="5B9BD5"/>
              </a:solidFill>
              <a:ln>
                <a:noFill/>
              </a:ln>
            </c:spPr>
          </c:dPt>
          <c:dPt>
            <c:idx val="13"/>
            <c:spPr>
              <a:solidFill>
                <a:srgbClr val="ED7D31"/>
              </a:solidFill>
              <a:ln>
                <a:noFill/>
              </a:ln>
            </c:spPr>
          </c:dPt>
          <c:dPt>
            <c:idx val="14"/>
            <c:spPr>
              <a:solidFill>
                <a:srgbClr val="A5A5A5"/>
              </a:solidFill>
              <a:ln>
                <a:noFill/>
              </a:ln>
            </c:spPr>
          </c:dPt>
          <c:dPt>
            <c:idx val="15"/>
            <c:spPr>
              <a:solidFill>
                <a:srgbClr val="FFC000"/>
              </a:solidFill>
              <a:ln>
                <a:noFill/>
              </a:ln>
            </c:spPr>
          </c:dPt>
          <c:dPt>
            <c:idx val="16"/>
            <c:spPr>
              <a:solidFill>
                <a:srgbClr val="4472C4"/>
              </a:solidFill>
              <a:ln>
                <a:noFill/>
              </a:ln>
            </c:spPr>
          </c:dPt>
          <c:dPt>
            <c:idx val="17"/>
            <c:spPr>
              <a:solidFill>
                <a:srgbClr val="70AD47"/>
              </a:solidFill>
              <a:ln>
                <a:noFill/>
              </a:ln>
            </c:spPr>
          </c:dPt>
          <c:dPt>
            <c:idx val="18"/>
            <c:spPr>
              <a:solidFill>
                <a:srgbClr val="97B9E0"/>
              </a:solidFill>
              <a:ln>
                <a:noFill/>
              </a:ln>
            </c:spPr>
          </c:dPt>
          <c:dPt>
            <c:idx val="19"/>
            <c:spPr>
              <a:solidFill>
                <a:srgbClr val="F1A78A"/>
              </a:solidFill>
              <a:ln>
                <a:noFill/>
              </a:ln>
            </c:spPr>
          </c:dPt>
          <c:dPt>
            <c:idx val="20"/>
            <c:spPr>
              <a:solidFill>
                <a:srgbClr val="BFBFBF"/>
              </a:solidFill>
              <a:ln>
                <a:noFill/>
              </a:ln>
            </c:spPr>
          </c:dPt>
          <c:dPt>
            <c:idx val="21"/>
            <c:spPr>
              <a:solidFill>
                <a:srgbClr val="FFD184"/>
              </a:solidFill>
              <a:ln>
                <a:noFill/>
              </a:ln>
            </c:spPr>
          </c:dPt>
          <c:dPt>
            <c:idx val="22"/>
            <c:spPr>
              <a:solidFill>
                <a:srgbClr val="8FA2D4"/>
              </a:solidFill>
              <a:ln>
                <a:noFill/>
              </a:ln>
            </c:spPr>
          </c:dPt>
          <c:dPt>
            <c:idx val="23"/>
            <c:spPr>
              <a:solidFill>
                <a:srgbClr val="A1C490"/>
              </a:solidFill>
              <a:ln>
                <a:noFill/>
              </a:ln>
            </c:spPr>
          </c:dPt>
          <c:cat>
            <c:numRef>
              <c:f>'spese_correnti_-_missioni'!$B$5:$B$20</c:f>
              <c:numCache>
                <c:formatCode>General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14</c:v>
                </c:pt>
                <c:pt idx="11">
                  <c:v>15</c:v>
                </c:pt>
                <c:pt idx="12">
                  <c:v>17</c:v>
                </c:pt>
                <c:pt idx="13">
                  <c:v>18</c:v>
                </c:pt>
                <c:pt idx="14">
                  <c:v>20</c:v>
                </c:pt>
                <c:pt idx="15">
                  <c:v>50</c:v>
                </c:pt>
              </c:numCache>
            </c:numRef>
          </c:cat>
          <c:val>
            <c:numRef>
              <c:f>'spese_correnti_-_missioni'!$E$5:$E$20</c:f>
              <c:numCache>
                <c:formatCode>#,##0.00</c:formatCode>
                <c:ptCount val="16"/>
                <c:pt idx="0">
                  <c:v>2818775.11</c:v>
                </c:pt>
                <c:pt idx="1">
                  <c:v>445398.87</c:v>
                </c:pt>
                <c:pt idx="2">
                  <c:v>1162048.9099999999</c:v>
                </c:pt>
                <c:pt idx="3">
                  <c:v>138510.56</c:v>
                </c:pt>
                <c:pt idx="4">
                  <c:v>294825.03999999998</c:v>
                </c:pt>
                <c:pt idx="5">
                  <c:v>15000</c:v>
                </c:pt>
                <c:pt idx="6">
                  <c:v>2724069.38</c:v>
                </c:pt>
                <c:pt idx="7">
                  <c:v>766438.8</c:v>
                </c:pt>
                <c:pt idx="8">
                  <c:v>4000</c:v>
                </c:pt>
                <c:pt idx="9">
                  <c:v>1396795.75</c:v>
                </c:pt>
                <c:pt idx="10">
                  <c:v>76091.179999999993</c:v>
                </c:pt>
                <c:pt idx="11">
                  <c:v>4565.71</c:v>
                </c:pt>
                <c:pt idx="12">
                  <c:v>6954</c:v>
                </c:pt>
                <c:pt idx="13">
                  <c:v>47999.39</c:v>
                </c:pt>
                <c:pt idx="14">
                  <c:v>0</c:v>
                </c:pt>
                <c:pt idx="15">
                  <c:v>101388.82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cat>
            <c:strRef>
              <c:f>'spese_correnti_-_missioni'!$D$4:$E$4</c:f>
              <c:strCache>
                <c:ptCount val="2"/>
                <c:pt idx="0">
                  <c:v>2022
STANZIAMENTO DEFINITIVO</c:v>
                </c:pt>
                <c:pt idx="1">
                  <c:v>2022
IMPEGNI CP</c:v>
                </c:pt>
              </c:strCache>
            </c:strRef>
          </c:cat>
          <c:val>
            <c:numRef>
              <c:f>'spese_correnti_-_missioni'!$D$21:$E$21</c:f>
              <c:numCache>
                <c:formatCode>#,##0.00</c:formatCode>
                <c:ptCount val="2"/>
                <c:pt idx="0">
                  <c:v>11523160.100000001</c:v>
                </c:pt>
                <c:pt idx="1">
                  <c:v>10002861.52</c:v>
                </c:pt>
              </c:numCache>
            </c:numRef>
          </c:val>
        </c:ser>
        <c:overlap val="100"/>
        <c:axId val="118555776"/>
        <c:axId val="118680960"/>
      </c:barChart>
      <c:valAx>
        <c:axId val="118680960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18555776"/>
        <c:crosses val="autoZero"/>
        <c:crossBetween val="between"/>
      </c:valAx>
      <c:catAx>
        <c:axId val="118555776"/>
        <c:scaling>
          <c:orientation val="minMax"/>
        </c:scaling>
        <c:axPos val="b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18680960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F1A78A"/>
              </a:solidFill>
              <a:ln>
                <a:noFill/>
              </a:ln>
            </c:spPr>
          </c:dPt>
          <c:dPt>
            <c:idx val="8"/>
            <c:spPr>
              <a:solidFill>
                <a:srgbClr val="BFBFBF"/>
              </a:solidFill>
              <a:ln>
                <a:noFill/>
              </a:ln>
            </c:spPr>
          </c:dPt>
          <c:dPt>
            <c:idx val="9"/>
            <c:spPr>
              <a:solidFill>
                <a:srgbClr val="FFD184"/>
              </a:solidFill>
              <a:ln>
                <a:noFill/>
              </a:ln>
            </c:spPr>
          </c:dPt>
          <c:dPt>
            <c:idx val="10"/>
            <c:spPr>
              <a:solidFill>
                <a:srgbClr val="C5E0B4"/>
              </a:solidFill>
              <a:ln>
                <a:noFill/>
              </a:ln>
            </c:spPr>
          </c:dPt>
          <c:val>
            <c:numRef>
              <c:f>'spese_correnti_-_macroaggregati'!$B$6:$B$16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val>
            <c:numRef>
              <c:f>'spese_correnti_-_macroaggregati'!$D$6:$D$16</c:f>
              <c:numCache>
                <c:formatCode>#,##0.00</c:formatCode>
                <c:ptCount val="11"/>
                <c:pt idx="0">
                  <c:v>1609235.23</c:v>
                </c:pt>
                <c:pt idx="1">
                  <c:v>218196.13</c:v>
                </c:pt>
                <c:pt idx="2">
                  <c:v>6856145.7599999998</c:v>
                </c:pt>
                <c:pt idx="3">
                  <c:v>936761</c:v>
                </c:pt>
                <c:pt idx="4">
                  <c:v>0</c:v>
                </c:pt>
                <c:pt idx="5">
                  <c:v>0</c:v>
                </c:pt>
                <c:pt idx="6">
                  <c:v>14561.94</c:v>
                </c:pt>
                <c:pt idx="7">
                  <c:v>0</c:v>
                </c:pt>
                <c:pt idx="8">
                  <c:v>18577.28</c:v>
                </c:pt>
                <c:pt idx="9">
                  <c:v>247995.36</c:v>
                </c:pt>
                <c:pt idx="10">
                  <c:v>101388.82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 </a:t>
            </a:r>
            <a:r>
              <a:rPr lang="it-IT" sz="1400" b="0" i="0" u="none" strike="noStrike" baseline="0"/>
              <a:t>IMPEGNATO DI COMPETENZA</a:t>
            </a:r>
            <a:endParaRPr lang="it-IT" sz="1400" b="0" i="0" u="none" strike="noStrike" kern="1200" cap="none" spc="0" baseline="0">
              <a:solidFill>
                <a:srgbClr val="595959"/>
              </a:solidFill>
              <a:uFillTx/>
              <a:latin typeface="Calibri"/>
            </a:endParaRP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D26E2A"/>
              </a:solidFill>
              <a:ln>
                <a:noFill/>
              </a:ln>
            </c:spPr>
          </c:dPt>
          <c:dPt>
            <c:idx val="8"/>
            <c:spPr>
              <a:solidFill>
                <a:srgbClr val="929292"/>
              </a:solidFill>
              <a:ln>
                <a:noFill/>
              </a:ln>
            </c:spPr>
          </c:dPt>
          <c:dPt>
            <c:idx val="9"/>
            <c:spPr>
              <a:solidFill>
                <a:srgbClr val="E2AA00"/>
              </a:solidFill>
              <a:ln>
                <a:noFill/>
              </a:ln>
            </c:spPr>
          </c:dPt>
          <c:dPt>
            <c:idx val="10"/>
            <c:spPr>
              <a:solidFill>
                <a:srgbClr val="3B64AD"/>
              </a:solidFill>
              <a:ln>
                <a:noFill/>
              </a:ln>
            </c:spPr>
          </c:dPt>
          <c:dPt>
            <c:idx val="11"/>
            <c:spPr>
              <a:solidFill>
                <a:srgbClr val="62993E"/>
              </a:solidFill>
              <a:ln>
                <a:noFill/>
              </a:ln>
            </c:spPr>
          </c:dPt>
          <c:dPt>
            <c:idx val="12"/>
            <c:spPr>
              <a:solidFill>
                <a:srgbClr val="5B9BD5"/>
              </a:solidFill>
              <a:ln>
                <a:noFill/>
              </a:ln>
            </c:spPr>
          </c:dPt>
          <c:dPt>
            <c:idx val="13"/>
            <c:spPr>
              <a:solidFill>
                <a:srgbClr val="ED7D31"/>
              </a:solidFill>
              <a:ln>
                <a:noFill/>
              </a:ln>
            </c:spPr>
          </c:dPt>
          <c:dPt>
            <c:idx val="14"/>
            <c:spPr>
              <a:solidFill>
                <a:srgbClr val="A5A5A5"/>
              </a:solidFill>
              <a:ln>
                <a:noFill/>
              </a:ln>
            </c:spPr>
          </c:dPt>
          <c:dPt>
            <c:idx val="15"/>
            <c:spPr>
              <a:solidFill>
                <a:srgbClr val="FFC000"/>
              </a:solidFill>
              <a:ln>
                <a:noFill/>
              </a:ln>
            </c:spPr>
          </c:dPt>
          <c:dPt>
            <c:idx val="16"/>
            <c:spPr>
              <a:solidFill>
                <a:srgbClr val="4472C4"/>
              </a:solidFill>
              <a:ln>
                <a:noFill/>
              </a:ln>
            </c:spPr>
          </c:dPt>
          <c:dPt>
            <c:idx val="17"/>
            <c:spPr>
              <a:solidFill>
                <a:srgbClr val="70AD47"/>
              </a:solidFill>
              <a:ln>
                <a:noFill/>
              </a:ln>
            </c:spPr>
          </c:dPt>
          <c:dPt>
            <c:idx val="18"/>
            <c:spPr>
              <a:solidFill>
                <a:srgbClr val="97B9E0"/>
              </a:solidFill>
              <a:ln>
                <a:noFill/>
              </a:ln>
            </c:spPr>
          </c:dPt>
          <c:dPt>
            <c:idx val="19"/>
            <c:spPr>
              <a:solidFill>
                <a:srgbClr val="F1A78A"/>
              </a:solidFill>
              <a:ln>
                <a:noFill/>
              </a:ln>
            </c:spPr>
          </c:dPt>
          <c:dPt>
            <c:idx val="20"/>
            <c:spPr>
              <a:solidFill>
                <a:srgbClr val="BFBFBF"/>
              </a:solidFill>
              <a:ln>
                <a:noFill/>
              </a:ln>
            </c:spPr>
          </c:dPt>
          <c:dPt>
            <c:idx val="21"/>
            <c:spPr>
              <a:solidFill>
                <a:srgbClr val="FFD184"/>
              </a:solidFill>
              <a:ln>
                <a:noFill/>
              </a:ln>
            </c:spPr>
          </c:dPt>
          <c:dPt>
            <c:idx val="22"/>
            <c:spPr>
              <a:solidFill>
                <a:srgbClr val="8FA2D4"/>
              </a:solidFill>
              <a:ln>
                <a:noFill/>
              </a:ln>
            </c:spPr>
          </c:dPt>
          <c:dPt>
            <c:idx val="23"/>
            <c:spPr>
              <a:solidFill>
                <a:srgbClr val="A1C490"/>
              </a:solidFill>
              <a:ln>
                <a:noFill/>
              </a:ln>
            </c:spPr>
          </c:dPt>
          <c:cat>
            <c:numRef>
              <c:f>'spese_in_conto_capitale_-_missi'!$B$5:$B$14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20</c:v>
                </c:pt>
              </c:numCache>
            </c:numRef>
          </c:cat>
          <c:val>
            <c:numRef>
              <c:f>'spese_in_conto_capitale_-_missi'!$B$5:$B$14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20</c:v>
                </c:pt>
              </c:numCache>
            </c:numRef>
          </c:val>
        </c:ser>
        <c:ser>
          <c:idx val="1"/>
          <c:order val="1"/>
          <c:cat>
            <c:numRef>
              <c:f>'spese_in_conto_capitale_-_missi'!$B$5:$B$14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20</c:v>
                </c:pt>
              </c:numCache>
            </c:numRef>
          </c:cat>
          <c:val>
            <c:numRef>
              <c:f>'spese_in_conto_capitale_-_missi'!$E$5:$E$14</c:f>
              <c:numCache>
                <c:formatCode>#,##0.00</c:formatCode>
                <c:ptCount val="10"/>
                <c:pt idx="0">
                  <c:v>158958.07999999999</c:v>
                </c:pt>
                <c:pt idx="1">
                  <c:v>1817.8</c:v>
                </c:pt>
                <c:pt idx="2">
                  <c:v>149184.54999999999</c:v>
                </c:pt>
                <c:pt idx="3">
                  <c:v>7661.41</c:v>
                </c:pt>
                <c:pt idx="4">
                  <c:v>95414.6</c:v>
                </c:pt>
                <c:pt idx="5">
                  <c:v>1031407.08</c:v>
                </c:pt>
                <c:pt idx="6">
                  <c:v>110734.52</c:v>
                </c:pt>
                <c:pt idx="7">
                  <c:v>1079488.24</c:v>
                </c:pt>
                <c:pt idx="8">
                  <c:v>306989.75</c:v>
                </c:pt>
                <c:pt idx="9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cat>
            <c:strRef>
              <c:f>'spese_in_conto_capitale_-_missi'!$D$4:$E$4</c:f>
              <c:strCache>
                <c:ptCount val="2"/>
                <c:pt idx="0">
                  <c:v>2022
STANZIAMENTO DEFINITIVO</c:v>
                </c:pt>
                <c:pt idx="1">
                  <c:v>2022
IMPEGNI CP</c:v>
                </c:pt>
              </c:strCache>
            </c:strRef>
          </c:cat>
          <c:val>
            <c:numRef>
              <c:f>'spese_in_conto_capitale_-_missi'!$D$15:$E$15</c:f>
              <c:numCache>
                <c:formatCode>#,##0.00</c:formatCode>
                <c:ptCount val="2"/>
                <c:pt idx="0">
                  <c:v>6221877.0599999996</c:v>
                </c:pt>
                <c:pt idx="1">
                  <c:v>2941656.0300000003</c:v>
                </c:pt>
              </c:numCache>
            </c:numRef>
          </c:val>
        </c:ser>
        <c:overlap val="100"/>
        <c:axId val="119530240"/>
        <c:axId val="119520256"/>
      </c:barChart>
      <c:valAx>
        <c:axId val="119520256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19530240"/>
        <c:crosses val="autoZero"/>
        <c:crossBetween val="between"/>
      </c:valAx>
      <c:catAx>
        <c:axId val="119530240"/>
        <c:scaling>
          <c:orientation val="minMax"/>
        </c:scaling>
        <c:axPos val="b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19520256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cat>
            <c:numRef>
              <c:f>'spese_in_conto_capitale_-_macro'!$B$6:$B$10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'spese_in_conto_capitale_-_macro'!$D$6:$D$10</c:f>
              <c:numCache>
                <c:formatCode>#,##0.00</c:formatCode>
                <c:ptCount val="5"/>
                <c:pt idx="0">
                  <c:v>0</c:v>
                </c:pt>
                <c:pt idx="1">
                  <c:v>2921300.84</c:v>
                </c:pt>
                <c:pt idx="2">
                  <c:v>20355.189999999999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 debito al 31/12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entità_mutui!$C$3:$E$3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entità_mutui!$C$10:$E$10</c:f>
              <c:numCache>
                <c:formatCode>[$€-410]" "#,##0.00</c:formatCode>
                <c:ptCount val="3"/>
                <c:pt idx="0">
                  <c:v>251707.78999999995</c:v>
                </c:pt>
                <c:pt idx="1">
                  <c:v>772250.75</c:v>
                </c:pt>
                <c:pt idx="2">
                  <c:v>670861.92999999993</c:v>
                </c:pt>
              </c:numCache>
            </c:numRef>
          </c:val>
        </c:ser>
        <c:overlap val="100"/>
        <c:axId val="119722752"/>
        <c:axId val="119708672"/>
      </c:barChart>
      <c:valAx>
        <c:axId val="119708672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[$€-410]&quot; &quot;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19722752"/>
        <c:crosses val="autoZero"/>
        <c:crossBetween val="between"/>
      </c:valAx>
      <c:catAx>
        <c:axId val="1197227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19708672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cat>
            <c:numRef>
              <c:f>'entrate_tributarie_-_categorie'!$D$6:$D$9</c:f>
              <c:numCache>
                <c:formatCode>General</c:formatCode>
                <c:ptCount val="4"/>
                <c:pt idx="0">
                  <c:v>10101</c:v>
                </c:pt>
                <c:pt idx="1">
                  <c:v>10104</c:v>
                </c:pt>
                <c:pt idx="2">
                  <c:v>10301</c:v>
                </c:pt>
                <c:pt idx="3">
                  <c:v>10302</c:v>
                </c:pt>
              </c:numCache>
            </c:numRef>
          </c:cat>
          <c:val>
            <c:numRef>
              <c:f>'entrate_tributarie_-_categorie'!$F$6:$F$9</c:f>
              <c:numCache>
                <c:formatCode>#,##0.00</c:formatCode>
                <c:ptCount val="4"/>
                <c:pt idx="0">
                  <c:v>5850833.3399999999</c:v>
                </c:pt>
                <c:pt idx="1">
                  <c:v>0</c:v>
                </c:pt>
                <c:pt idx="2">
                  <c:v>1192307.95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entrate_da_trasferimenti_corren!$D$6:$D$10</c:f>
              <c:numCache>
                <c:formatCode>General</c:formatCode>
                <c:ptCount val="5"/>
                <c:pt idx="0">
                  <c:v>20101</c:v>
                </c:pt>
                <c:pt idx="1">
                  <c:v>20102</c:v>
                </c:pt>
                <c:pt idx="2">
                  <c:v>20103</c:v>
                </c:pt>
                <c:pt idx="3">
                  <c:v>20104</c:v>
                </c:pt>
                <c:pt idx="4">
                  <c:v>20105</c:v>
                </c:pt>
              </c:numCache>
            </c:numRef>
          </c:cat>
          <c:val>
            <c:numRef>
              <c:f>entrate_da_trasferimenti_corren!$F$6:$F$10</c:f>
              <c:numCache>
                <c:formatCode>#,##0.00</c:formatCode>
                <c:ptCount val="5"/>
                <c:pt idx="0">
                  <c:v>799317.52</c:v>
                </c:pt>
                <c:pt idx="1">
                  <c:v>0</c:v>
                </c:pt>
                <c:pt idx="2">
                  <c:v>98222.14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'entrate_extratributarie_-_categ'!$D$6:$D$10</c:f>
              <c:numCache>
                <c:formatCode>General</c:formatCode>
                <c:ptCount val="5"/>
                <c:pt idx="0">
                  <c:v>30100</c:v>
                </c:pt>
                <c:pt idx="1">
                  <c:v>30200</c:v>
                </c:pt>
                <c:pt idx="2">
                  <c:v>30300</c:v>
                </c:pt>
                <c:pt idx="3">
                  <c:v>30400</c:v>
                </c:pt>
                <c:pt idx="4">
                  <c:v>30500</c:v>
                </c:pt>
              </c:numCache>
            </c:numRef>
          </c:cat>
          <c:val>
            <c:numRef>
              <c:f>'entrate_extratributarie_-_categ'!$F$6:$F$10</c:f>
              <c:numCache>
                <c:formatCode>#,##0.00</c:formatCode>
                <c:ptCount val="5"/>
                <c:pt idx="0">
                  <c:v>1413050.58</c:v>
                </c:pt>
                <c:pt idx="1">
                  <c:v>685978.89</c:v>
                </c:pt>
                <c:pt idx="2">
                  <c:v>2190</c:v>
                </c:pt>
                <c:pt idx="3">
                  <c:v>174836.39</c:v>
                </c:pt>
                <c:pt idx="4">
                  <c:v>315564.34000000003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'entrate_in_conto_capitale_-_cat'!$D$6:$D$10</c:f>
              <c:numCache>
                <c:formatCode>General</c:formatCode>
                <c:ptCount val="5"/>
                <c:pt idx="0">
                  <c:v>40100</c:v>
                </c:pt>
                <c:pt idx="1">
                  <c:v>40200</c:v>
                </c:pt>
                <c:pt idx="2">
                  <c:v>40300</c:v>
                </c:pt>
                <c:pt idx="3">
                  <c:v>40400</c:v>
                </c:pt>
                <c:pt idx="4">
                  <c:v>40500</c:v>
                </c:pt>
              </c:numCache>
            </c:numRef>
          </c:cat>
          <c:val>
            <c:numRef>
              <c:f>'entrate_in_conto_capitale_-_cat'!$F$6:$F$10</c:f>
              <c:numCache>
                <c:formatCode>#,##0.00</c:formatCode>
                <c:ptCount val="5"/>
                <c:pt idx="0">
                  <c:v>0</c:v>
                </c:pt>
                <c:pt idx="1">
                  <c:v>962543.3</c:v>
                </c:pt>
                <c:pt idx="2">
                  <c:v>0</c:v>
                </c:pt>
                <c:pt idx="3">
                  <c:v>11708.44</c:v>
                </c:pt>
                <c:pt idx="4">
                  <c:v>184916.39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val>
            <c:numRef>
              <c:f>principali_entrate_tributarie!$D$6:$D$13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</c:ser>
        <c:ser>
          <c:idx val="1"/>
          <c:order val="1"/>
          <c:val>
            <c:numRef>
              <c:f>principali_entrate_tributarie!$F$6:$F$13</c:f>
              <c:numCache>
                <c:formatCode>#,##0.00</c:formatCode>
                <c:ptCount val="8"/>
                <c:pt idx="0">
                  <c:v>1909777.5</c:v>
                </c:pt>
                <c:pt idx="1">
                  <c:v>2324406.2599999998</c:v>
                </c:pt>
                <c:pt idx="2">
                  <c:v>5427</c:v>
                </c:pt>
                <c:pt idx="3">
                  <c:v>573</c:v>
                </c:pt>
                <c:pt idx="4">
                  <c:v>1228461.4099999999</c:v>
                </c:pt>
                <c:pt idx="5">
                  <c:v>379155.77</c:v>
                </c:pt>
                <c:pt idx="6">
                  <c:v>1192307.95</c:v>
                </c:pt>
                <c:pt idx="7">
                  <c:v>3032.4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principali_entrate_da_trasferim!$D$6:$D$10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principali_entrate_da_trasferim!$F$6:$F$10</c:f>
              <c:numCache>
                <c:formatCode>#,##0.00</c:formatCode>
                <c:ptCount val="5"/>
                <c:pt idx="0">
                  <c:v>589284.64</c:v>
                </c:pt>
                <c:pt idx="1">
                  <c:v>164686.26999999999</c:v>
                </c:pt>
                <c:pt idx="2">
                  <c:v>36446.61</c:v>
                </c:pt>
                <c:pt idx="3">
                  <c:v>98222.14</c:v>
                </c:pt>
                <c:pt idx="4">
                  <c:v>8900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principali_entrate_extratributa!$D$6:$D$18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principali_entrate_extratributa!$F$6:$F$18</c:f>
              <c:numCache>
                <c:formatCode>#,##0.00</c:formatCode>
                <c:ptCount val="13"/>
                <c:pt idx="0">
                  <c:v>924340.87</c:v>
                </c:pt>
                <c:pt idx="1">
                  <c:v>59210.43</c:v>
                </c:pt>
                <c:pt idx="2">
                  <c:v>244900</c:v>
                </c:pt>
                <c:pt idx="3">
                  <c:v>151072.01</c:v>
                </c:pt>
                <c:pt idx="4">
                  <c:v>33527.269999999997</c:v>
                </c:pt>
                <c:pt idx="5">
                  <c:v>637841.72</c:v>
                </c:pt>
                <c:pt idx="6">
                  <c:v>35954</c:v>
                </c:pt>
                <c:pt idx="7">
                  <c:v>12183.17</c:v>
                </c:pt>
                <c:pt idx="8">
                  <c:v>2190</c:v>
                </c:pt>
                <c:pt idx="9">
                  <c:v>174836.39</c:v>
                </c:pt>
                <c:pt idx="10">
                  <c:v>4567</c:v>
                </c:pt>
                <c:pt idx="11">
                  <c:v>262946.40999999997</c:v>
                </c:pt>
                <c:pt idx="12">
                  <c:v>48050.93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2022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numRef>
              <c:f>principali_entrate_in_conto_cap!$D$6:$D$9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principali_entrate_in_conto_cap!$F$6:$F$9</c:f>
              <c:numCache>
                <c:formatCode>#,##0.00</c:formatCode>
                <c:ptCount val="4"/>
                <c:pt idx="0">
                  <c:v>962543.3</c:v>
                </c:pt>
                <c:pt idx="1">
                  <c:v>11708.44</c:v>
                </c:pt>
                <c:pt idx="2">
                  <c:v>158838.89000000001</c:v>
                </c:pt>
                <c:pt idx="3">
                  <c:v>26077.5</c:v>
                </c:pt>
              </c:numCache>
            </c:numRef>
          </c:val>
        </c:ser>
        <c:firstSliceAng val="0"/>
      </c:pieChart>
    </c:plotArea>
    <c:legend>
      <c:legendPos val="b"/>
      <c:layout/>
      <c:txPr>
        <a:bodyPr vert="horz"/>
        <a:lstStyle/>
        <a:p>
          <a:pPr>
            <a:defRPr/>
          </a:pPr>
          <a:endParaRPr lang="it-IT"/>
        </a:p>
      </c:txPr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162004</xdr:colOff>
      <xdr:row>1</xdr:row>
      <xdr:rowOff>1435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190506</xdr:colOff>
      <xdr:row>1</xdr:row>
      <xdr:rowOff>123828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172571</xdr:colOff>
      <xdr:row>2</xdr:row>
      <xdr:rowOff>239246</xdr:rowOff>
    </xdr:from>
    <xdr:ext cx="3659913" cy="2103897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190500</xdr:colOff>
      <xdr:row>10</xdr:row>
      <xdr:rowOff>0</xdr:rowOff>
    </xdr:from>
    <xdr:ext cx="3638543" cy="2931996"/>
    <xdr:graphicFrame macro="">
      <xdr:nvGraphicFramePr>
        <xdr:cNvPr id="4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57162</xdr:colOff>
      <xdr:row>19</xdr:row>
      <xdr:rowOff>98425</xdr:rowOff>
    </xdr:from>
    <xdr:ext cx="2404798" cy="1380963"/>
    <xdr:graphicFrame macro="">
      <xdr:nvGraphicFramePr>
        <xdr:cNvPr id="2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581025</xdr:colOff>
      <xdr:row>1</xdr:row>
      <xdr:rowOff>238125</xdr:rowOff>
    </xdr:from>
    <xdr:ext cx="3659913" cy="2103897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447675</xdr:colOff>
      <xdr:row>8</xdr:row>
      <xdr:rowOff>247650</xdr:rowOff>
    </xdr:from>
    <xdr:ext cx="3638543" cy="2931996"/>
    <xdr:graphicFrame macro="">
      <xdr:nvGraphicFramePr>
        <xdr:cNvPr id="4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190506</xdr:colOff>
      <xdr:row>0</xdr:row>
      <xdr:rowOff>1247771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142871</xdr:colOff>
      <xdr:row>11</xdr:row>
      <xdr:rowOff>9525</xdr:rowOff>
    </xdr:from>
    <xdr:ext cx="5857875" cy="2552703"/>
    <xdr:graphicFrame macro="">
      <xdr:nvGraphicFramePr>
        <xdr:cNvPr id="2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895346</xdr:colOff>
      <xdr:row>12</xdr:row>
      <xdr:rowOff>28578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1133471</xdr:colOff>
      <xdr:row>12</xdr:row>
      <xdr:rowOff>190500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685800</xdr:colOff>
      <xdr:row>13</xdr:row>
      <xdr:rowOff>38100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647693</xdr:colOff>
      <xdr:row>13</xdr:row>
      <xdr:rowOff>41275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571500</xdr:colOff>
      <xdr:row>16</xdr:row>
      <xdr:rowOff>41278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911221</xdr:colOff>
      <xdr:row>14</xdr:row>
      <xdr:rowOff>76200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1089021</xdr:colOff>
      <xdr:row>22</xdr:row>
      <xdr:rowOff>73028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955678</xdr:colOff>
      <xdr:row>13</xdr:row>
      <xdr:rowOff>76200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F24"/>
  <sheetViews>
    <sheetView zoomScaleNormal="100" workbookViewId="0">
      <selection activeCell="G12" sqref="G12"/>
    </sheetView>
  </sheetViews>
  <sheetFormatPr defaultRowHeight="15.75"/>
  <cols>
    <col min="1" max="1" width="2.125" customWidth="1"/>
    <col min="2" max="2" width="3" style="1" customWidth="1"/>
    <col min="3" max="3" width="26.875" style="4" customWidth="1"/>
    <col min="4" max="4" width="15.375" style="5" customWidth="1"/>
    <col min="5" max="1020" width="9.5" style="3" customWidth="1"/>
    <col min="1021" max="1021" width="9.5" customWidth="1"/>
    <col min="1022" max="1022" width="9" customWidth="1"/>
  </cols>
  <sheetData>
    <row r="1" spans="2:1020" ht="91.5" customHeight="1">
      <c r="C1" s="262" t="s">
        <v>98</v>
      </c>
      <c r="D1" s="262"/>
      <c r="E1" s="262"/>
    </row>
    <row r="2" spans="2:1020" ht="12" customHeight="1"/>
    <row r="3" spans="2:1020" ht="29.25" customHeight="1">
      <c r="B3" s="263" t="s">
        <v>0</v>
      </c>
      <c r="C3" s="263"/>
      <c r="D3" s="6" t="s">
        <v>1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</row>
    <row r="4" spans="2:1020" ht="12.75" customHeight="1">
      <c r="B4" s="8"/>
      <c r="C4" s="9"/>
      <c r="D4" s="10">
        <v>2022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</row>
    <row r="5" spans="2:1020" ht="14.25" customHeight="1">
      <c r="B5" s="11"/>
      <c r="C5" s="12"/>
      <c r="D5" s="10" t="s">
        <v>2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2:1020" ht="27">
      <c r="B6" s="13">
        <v>1</v>
      </c>
      <c r="C6" s="14" t="s">
        <v>3</v>
      </c>
      <c r="D6" s="15">
        <v>7043141.29</v>
      </c>
      <c r="E6" s="16"/>
      <c r="F6" s="16"/>
      <c r="G6" s="1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2:1020">
      <c r="B7" s="17">
        <v>2</v>
      </c>
      <c r="C7" s="222" t="s">
        <v>4</v>
      </c>
      <c r="D7" s="15">
        <v>897539.66</v>
      </c>
      <c r="E7" s="16"/>
      <c r="F7" s="16"/>
      <c r="G7" s="1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2:1020">
      <c r="B8" s="18">
        <v>3</v>
      </c>
      <c r="C8" s="222" t="s">
        <v>5</v>
      </c>
      <c r="D8" s="15">
        <v>2591620.2000000002</v>
      </c>
      <c r="E8" s="16"/>
      <c r="F8" s="16"/>
      <c r="G8" s="1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2:1020" ht="21" customHeight="1">
      <c r="B9" s="19">
        <v>4</v>
      </c>
      <c r="C9" s="222" t="s">
        <v>6</v>
      </c>
      <c r="D9" s="15">
        <v>1159168.1299999999</v>
      </c>
      <c r="E9" s="16"/>
      <c r="F9" s="16"/>
      <c r="G9" s="16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2:1020" ht="20.85" customHeight="1">
      <c r="B10" s="20">
        <v>5</v>
      </c>
      <c r="C10" s="222" t="s">
        <v>7</v>
      </c>
      <c r="D10" s="15">
        <v>0</v>
      </c>
      <c r="E10" s="16"/>
      <c r="F10" s="16"/>
      <c r="G10" s="16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2:1020" ht="21" customHeight="1">
      <c r="B11" s="21">
        <v>6</v>
      </c>
      <c r="C11" s="222" t="s">
        <v>8</v>
      </c>
      <c r="D11" s="15">
        <v>0</v>
      </c>
      <c r="E11" s="16"/>
      <c r="F11" s="16"/>
      <c r="G11" s="16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2:1020" ht="19.5" customHeight="1">
      <c r="B12" s="22">
        <v>7</v>
      </c>
      <c r="C12" s="222" t="s">
        <v>9</v>
      </c>
      <c r="D12" s="15">
        <v>0</v>
      </c>
      <c r="E12" s="16"/>
      <c r="F12" s="16"/>
      <c r="G12" s="16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2:1020">
      <c r="B13" s="23">
        <v>9</v>
      </c>
      <c r="C13" s="223" t="s">
        <v>10</v>
      </c>
      <c r="D13" s="24">
        <v>1388141.63</v>
      </c>
      <c r="E13" s="16"/>
      <c r="F13" s="16"/>
      <c r="G13" s="16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2:1020" ht="21" customHeight="1">
      <c r="B14" s="25"/>
      <c r="C14" s="26" t="s">
        <v>1</v>
      </c>
      <c r="D14" s="27">
        <f>SUM(D6:D13)</f>
        <v>13079610.91</v>
      </c>
      <c r="E14" s="28"/>
      <c r="F14" s="28"/>
      <c r="G14" s="28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29"/>
      <c r="ALK14" s="29"/>
      <c r="ALL14" s="29"/>
      <c r="ALM14" s="29"/>
      <c r="ALN14" s="29"/>
      <c r="ALO14" s="29"/>
      <c r="ALP14" s="29"/>
      <c r="ALQ14" s="29"/>
      <c r="ALR14" s="29"/>
      <c r="ALS14" s="29"/>
      <c r="ALT14" s="29"/>
      <c r="ALU14" s="29"/>
      <c r="ALV14" s="29"/>
      <c r="ALW14" s="29"/>
      <c r="ALX14" s="29"/>
      <c r="ALY14" s="29"/>
      <c r="ALZ14" s="29"/>
      <c r="AMA14" s="29"/>
      <c r="AMB14" s="29"/>
      <c r="AMC14" s="29"/>
      <c r="AMD14" s="29"/>
      <c r="AME14" s="29"/>
      <c r="AMF14" s="29"/>
    </row>
    <row r="15" spans="2:1020" ht="15.95" customHeight="1">
      <c r="B15" s="3"/>
      <c r="C15" s="3"/>
      <c r="D15" s="30"/>
      <c r="E15" s="16"/>
      <c r="F15" s="16"/>
      <c r="G15" s="16"/>
    </row>
    <row r="16" spans="2:1020" ht="15.95" customHeight="1">
      <c r="B16" s="3"/>
      <c r="C16" s="3"/>
      <c r="D16" s="30"/>
      <c r="E16" s="16"/>
      <c r="F16" s="16"/>
      <c r="G16" s="16"/>
    </row>
    <row r="17" spans="2:7" ht="15.95" customHeight="1">
      <c r="B17" s="3"/>
      <c r="C17" s="3"/>
      <c r="D17" s="30"/>
      <c r="E17" s="16"/>
      <c r="F17" s="16"/>
      <c r="G17" s="16"/>
    </row>
    <row r="18" spans="2:7" ht="15.95" customHeight="1">
      <c r="B18" s="3"/>
      <c r="C18" s="5"/>
      <c r="D18" s="30"/>
      <c r="E18" s="16"/>
      <c r="F18" s="16"/>
      <c r="G18" s="16"/>
    </row>
    <row r="19" spans="2:7" ht="15.95" customHeight="1">
      <c r="B19" s="3"/>
      <c r="C19" s="3"/>
      <c r="D19" s="30"/>
      <c r="E19" s="16"/>
      <c r="F19" s="16"/>
      <c r="G19" s="16"/>
    </row>
    <row r="20" spans="2:7" ht="15.95" customHeight="1">
      <c r="B20" s="3"/>
      <c r="C20" s="3"/>
      <c r="D20" s="30"/>
      <c r="E20" s="16"/>
      <c r="F20" s="16"/>
      <c r="G20" s="16"/>
    </row>
    <row r="21" spans="2:7" ht="15.95" customHeight="1">
      <c r="B21" s="3"/>
      <c r="C21" s="3"/>
      <c r="D21" s="30"/>
      <c r="E21" s="16"/>
      <c r="F21" s="16"/>
      <c r="G21" s="16"/>
    </row>
    <row r="22" spans="2:7" ht="15.95" customHeight="1">
      <c r="B22" s="3"/>
      <c r="C22" s="3" t="s">
        <v>11</v>
      </c>
      <c r="D22" s="30"/>
      <c r="E22" s="16"/>
      <c r="F22" s="16"/>
      <c r="G22" s="16"/>
    </row>
    <row r="23" spans="2:7" ht="15.95" customHeight="1">
      <c r="B23" s="3"/>
      <c r="C23" s="3"/>
      <c r="D23" s="30"/>
      <c r="E23" s="16"/>
      <c r="F23" s="16"/>
      <c r="G23" s="16"/>
    </row>
    <row r="24" spans="2:7" ht="15.95" customHeight="1">
      <c r="B24" s="3"/>
      <c r="C24" s="3"/>
      <c r="D24" s="30"/>
      <c r="E24" s="16"/>
      <c r="F24" s="16"/>
      <c r="G24" s="16"/>
    </row>
  </sheetData>
  <mergeCells count="2">
    <mergeCell ref="C1:E1"/>
    <mergeCell ref="B3:C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AMF22"/>
  <sheetViews>
    <sheetView zoomScaleNormal="100" workbookViewId="0">
      <selection activeCell="G12" sqref="G12"/>
    </sheetView>
  </sheetViews>
  <sheetFormatPr defaultRowHeight="15.75"/>
  <cols>
    <col min="1" max="1" width="1.75" customWidth="1"/>
    <col min="2" max="2" width="3.375" style="1" customWidth="1"/>
    <col min="3" max="3" width="26.875" style="4" customWidth="1"/>
    <col min="4" max="4" width="15.375" style="5" customWidth="1"/>
    <col min="5" max="1020" width="9.5" style="3" customWidth="1"/>
    <col min="1021" max="1022" width="9.5" customWidth="1"/>
    <col min="1023" max="1023" width="9" customWidth="1"/>
  </cols>
  <sheetData>
    <row r="1" spans="2:1020" ht="91.5" customHeight="1">
      <c r="C1" s="262" t="s">
        <v>107</v>
      </c>
      <c r="D1" s="262"/>
      <c r="E1" s="262"/>
      <c r="F1" s="262"/>
    </row>
    <row r="2" spans="2:1020" ht="25.5" customHeight="1"/>
    <row r="3" spans="2:1020" ht="29.25" customHeight="1">
      <c r="B3" s="263" t="s">
        <v>0</v>
      </c>
      <c r="C3" s="263"/>
      <c r="D3" s="6" t="s">
        <v>1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</row>
    <row r="4" spans="2:1020" ht="15.75" customHeight="1">
      <c r="B4" s="8"/>
      <c r="C4" s="9"/>
      <c r="D4" s="10">
        <v>2022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</row>
    <row r="5" spans="2:1020" ht="15" customHeight="1">
      <c r="B5" s="11"/>
      <c r="C5" s="12"/>
      <c r="D5" s="64" t="s">
        <v>41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2:1020" ht="20.25" customHeight="1">
      <c r="B6" s="65">
        <v>1</v>
      </c>
      <c r="C6" s="38" t="s">
        <v>42</v>
      </c>
      <c r="D6" s="15">
        <v>9901472.6999999993</v>
      </c>
      <c r="E6" s="16"/>
      <c r="F6" s="16"/>
      <c r="G6" s="1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2:1020" ht="19.5" customHeight="1">
      <c r="B7" s="66">
        <v>2</v>
      </c>
      <c r="C7" s="38" t="s">
        <v>43</v>
      </c>
      <c r="D7" s="15">
        <v>2941656.03</v>
      </c>
      <c r="E7" s="16"/>
      <c r="F7" s="16"/>
      <c r="G7" s="1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2:1020" ht="18.75" customHeight="1">
      <c r="B8" s="67">
        <v>3</v>
      </c>
      <c r="C8" s="38" t="s">
        <v>44</v>
      </c>
      <c r="D8" s="15">
        <v>0</v>
      </c>
      <c r="E8" s="16"/>
      <c r="F8" s="16"/>
      <c r="G8" s="1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2:1020" ht="20.25" customHeight="1">
      <c r="B9" s="19">
        <v>4</v>
      </c>
      <c r="C9" s="38" t="s">
        <v>45</v>
      </c>
      <c r="D9" s="15">
        <v>101388.82</v>
      </c>
      <c r="E9" s="16"/>
      <c r="F9" s="16"/>
      <c r="G9" s="16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2:1020" ht="18.75" customHeight="1">
      <c r="B10" s="68">
        <v>5</v>
      </c>
      <c r="C10" s="38" t="s">
        <v>46</v>
      </c>
      <c r="D10" s="15">
        <v>0</v>
      </c>
      <c r="E10" s="16"/>
      <c r="F10" s="16"/>
      <c r="G10" s="16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2:1020" ht="21" customHeight="1">
      <c r="B11" s="184">
        <v>7</v>
      </c>
      <c r="C11" s="185" t="s">
        <v>47</v>
      </c>
      <c r="D11" s="186">
        <v>1388141.63</v>
      </c>
      <c r="E11" s="16"/>
      <c r="F11" s="16"/>
      <c r="G11" s="16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2:1020" ht="21" customHeight="1">
      <c r="B12" s="25"/>
      <c r="C12" s="69" t="s">
        <v>1</v>
      </c>
      <c r="D12" s="27">
        <f>SUM(D6:D11)</f>
        <v>14332659.18</v>
      </c>
      <c r="E12" s="28"/>
      <c r="F12" s="28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29"/>
      <c r="ALK12" s="29"/>
      <c r="ALL12" s="29"/>
      <c r="ALM12" s="29"/>
      <c r="ALN12" s="29"/>
      <c r="ALO12" s="29"/>
      <c r="ALP12" s="29"/>
      <c r="ALQ12" s="29"/>
      <c r="ALR12" s="29"/>
      <c r="ALS12" s="29"/>
      <c r="ALT12" s="29"/>
      <c r="ALU12" s="29"/>
      <c r="ALV12" s="29"/>
      <c r="ALW12" s="29"/>
      <c r="ALX12" s="29"/>
      <c r="ALY12" s="29"/>
      <c r="ALZ12" s="29"/>
      <c r="AMA12" s="29"/>
      <c r="AMB12" s="29"/>
      <c r="AMC12" s="29"/>
      <c r="AMD12" s="29"/>
      <c r="AME12" s="29"/>
      <c r="AMF12" s="29"/>
    </row>
    <row r="13" spans="2:1020" ht="15.95" customHeight="1">
      <c r="B13" s="3"/>
      <c r="C13" s="3"/>
      <c r="D13" s="30"/>
      <c r="E13" s="16"/>
      <c r="F13" s="16"/>
      <c r="G13" s="16"/>
    </row>
    <row r="14" spans="2:1020" ht="15.95" customHeight="1">
      <c r="B14" s="3"/>
      <c r="C14" s="3"/>
      <c r="D14" s="30"/>
      <c r="E14" s="16"/>
      <c r="F14" s="16"/>
      <c r="G14" s="16"/>
    </row>
    <row r="15" spans="2:1020" ht="15.95" customHeight="1">
      <c r="B15" s="3"/>
      <c r="C15" s="3"/>
      <c r="D15" s="30"/>
      <c r="E15" s="16"/>
      <c r="F15" s="16"/>
      <c r="G15" s="16"/>
    </row>
    <row r="16" spans="2:1020" ht="15.95" customHeight="1">
      <c r="B16" s="3"/>
      <c r="C16" s="5"/>
      <c r="D16" s="30"/>
      <c r="E16" s="16"/>
      <c r="F16" s="16"/>
      <c r="G16" s="16"/>
    </row>
    <row r="17" spans="2:7" ht="15.95" customHeight="1">
      <c r="B17" s="3"/>
      <c r="C17" s="3"/>
      <c r="D17" s="30"/>
      <c r="E17" s="16"/>
      <c r="F17" s="16"/>
      <c r="G17" s="16"/>
    </row>
    <row r="18" spans="2:7" ht="15.95" customHeight="1">
      <c r="B18" s="3"/>
      <c r="C18" s="3"/>
      <c r="D18" s="30"/>
      <c r="E18" s="16"/>
      <c r="F18" s="16"/>
      <c r="G18" s="16"/>
    </row>
    <row r="19" spans="2:7" ht="15.95" customHeight="1">
      <c r="B19" s="3"/>
      <c r="C19" s="3"/>
      <c r="D19" s="30"/>
      <c r="E19" s="16"/>
      <c r="F19" s="16"/>
      <c r="G19" s="16"/>
    </row>
    <row r="20" spans="2:7" ht="15.95" customHeight="1">
      <c r="B20" s="3"/>
      <c r="C20" s="3"/>
      <c r="D20" s="30"/>
      <c r="E20" s="16"/>
      <c r="F20" s="16"/>
      <c r="G20" s="16"/>
    </row>
    <row r="21" spans="2:7" ht="15.95" customHeight="1">
      <c r="B21" s="3"/>
      <c r="C21" s="3"/>
      <c r="D21" s="30"/>
      <c r="E21" s="16"/>
      <c r="F21" s="16"/>
      <c r="G21" s="16"/>
    </row>
    <row r="22" spans="2:7" ht="15.95" customHeight="1">
      <c r="B22" s="3"/>
      <c r="C22" s="3"/>
      <c r="D22" s="30"/>
      <c r="E22" s="16"/>
      <c r="F22" s="16"/>
      <c r="G22" s="16"/>
    </row>
  </sheetData>
  <mergeCells count="2">
    <mergeCell ref="C1:F1"/>
    <mergeCell ref="B3:C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ALT1048566"/>
  <sheetViews>
    <sheetView topLeftCell="B1" zoomScaleNormal="100" workbookViewId="0">
      <selection activeCell="G12" sqref="G12"/>
    </sheetView>
  </sheetViews>
  <sheetFormatPr defaultRowHeight="15.95" customHeight="1"/>
  <cols>
    <col min="1" max="1" width="2.125" customWidth="1"/>
    <col min="2" max="2" width="5.125" style="1" customWidth="1"/>
    <col min="3" max="3" width="26.875" style="4" customWidth="1"/>
    <col min="4" max="4" width="12.75" style="3" customWidth="1"/>
    <col min="5" max="5" width="12.25" style="3" customWidth="1"/>
    <col min="6" max="1008" width="9.5" style="3" customWidth="1"/>
    <col min="1009" max="1022" width="9.5" customWidth="1"/>
    <col min="1023" max="1023" width="9" customWidth="1"/>
  </cols>
  <sheetData>
    <row r="1" spans="2:1008" ht="95.25" customHeight="1">
      <c r="C1" s="262" t="s">
        <v>108</v>
      </c>
      <c r="D1" s="262"/>
      <c r="E1" s="262"/>
      <c r="F1" s="262"/>
      <c r="G1" s="262"/>
    </row>
    <row r="3" spans="2:1008" ht="29.25" customHeight="1">
      <c r="B3" s="264" t="s">
        <v>48</v>
      </c>
      <c r="C3" s="264"/>
      <c r="D3" s="264" t="s">
        <v>49</v>
      </c>
      <c r="E3" s="264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2:1008" ht="40.5">
      <c r="B4" s="203"/>
      <c r="C4" s="203"/>
      <c r="D4" s="206" t="s">
        <v>167</v>
      </c>
      <c r="E4" s="207" t="s">
        <v>168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</row>
    <row r="5" spans="2:1008" ht="27">
      <c r="B5" s="187">
        <v>1</v>
      </c>
      <c r="C5" s="188" t="s">
        <v>50</v>
      </c>
      <c r="D5" s="204">
        <v>3253106.74</v>
      </c>
      <c r="E5" s="204">
        <v>2818775.11</v>
      </c>
      <c r="F5" s="201"/>
      <c r="G5" s="16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</row>
    <row r="6" spans="2:1008" ht="15.75">
      <c r="B6" s="191">
        <v>3</v>
      </c>
      <c r="C6" s="188" t="s">
        <v>51</v>
      </c>
      <c r="D6" s="204">
        <v>464763.81</v>
      </c>
      <c r="E6" s="204">
        <v>445398.87</v>
      </c>
      <c r="F6" s="201"/>
      <c r="G6" s="1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</row>
    <row r="7" spans="2:1008" ht="27">
      <c r="B7" s="192">
        <v>4</v>
      </c>
      <c r="C7" s="188" t="s">
        <v>52</v>
      </c>
      <c r="D7" s="204">
        <v>1212471</v>
      </c>
      <c r="E7" s="204">
        <v>1162048.9099999999</v>
      </c>
      <c r="F7" s="201"/>
      <c r="G7" s="1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</row>
    <row r="8" spans="2:1008" ht="27">
      <c r="B8" s="193">
        <v>5</v>
      </c>
      <c r="C8" s="188" t="s">
        <v>53</v>
      </c>
      <c r="D8" s="204">
        <v>145638</v>
      </c>
      <c r="E8" s="204">
        <v>138510.56</v>
      </c>
      <c r="F8" s="201"/>
      <c r="G8" s="1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</row>
    <row r="9" spans="2:1008" ht="27">
      <c r="B9" s="194">
        <v>6</v>
      </c>
      <c r="C9" s="188" t="s">
        <v>54</v>
      </c>
      <c r="D9" s="204">
        <v>305505</v>
      </c>
      <c r="E9" s="204">
        <v>294825.03999999998</v>
      </c>
      <c r="F9" s="201"/>
      <c r="G9" s="16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</row>
    <row r="10" spans="2:1008" ht="15.75">
      <c r="B10" s="243">
        <v>7</v>
      </c>
      <c r="C10" s="188" t="s">
        <v>147</v>
      </c>
      <c r="D10" s="204">
        <v>15000</v>
      </c>
      <c r="E10" s="204">
        <v>15000</v>
      </c>
      <c r="F10" s="201"/>
      <c r="G10" s="16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</row>
    <row r="11" spans="2:1008" ht="27">
      <c r="B11" s="197">
        <v>9</v>
      </c>
      <c r="C11" s="188" t="s">
        <v>56</v>
      </c>
      <c r="D11" s="204">
        <v>2761045.47</v>
      </c>
      <c r="E11" s="204">
        <v>2724069.38</v>
      </c>
      <c r="F11" s="201"/>
      <c r="G11" s="16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</row>
    <row r="12" spans="2:1008" ht="27">
      <c r="B12" s="198">
        <v>10</v>
      </c>
      <c r="C12" s="188" t="s">
        <v>57</v>
      </c>
      <c r="D12" s="204">
        <v>776934.08</v>
      </c>
      <c r="E12" s="204">
        <v>766438.8</v>
      </c>
      <c r="F12" s="201"/>
      <c r="G12" s="16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</row>
    <row r="13" spans="2:1008" ht="15.75">
      <c r="B13" s="199">
        <v>11</v>
      </c>
      <c r="C13" s="190" t="s">
        <v>58</v>
      </c>
      <c r="D13" s="204">
        <v>4000</v>
      </c>
      <c r="E13" s="204">
        <v>4000</v>
      </c>
      <c r="F13" s="201"/>
      <c r="G13" s="16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</row>
    <row r="14" spans="2:1008" ht="27">
      <c r="B14" s="200">
        <v>12</v>
      </c>
      <c r="C14" s="188" t="s">
        <v>59</v>
      </c>
      <c r="D14" s="204">
        <v>1433692</v>
      </c>
      <c r="E14" s="204">
        <v>1396795.75</v>
      </c>
      <c r="F14" s="201"/>
      <c r="G14" s="16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</row>
    <row r="15" spans="2:1008" ht="27">
      <c r="B15" s="189">
        <v>14</v>
      </c>
      <c r="C15" s="188" t="s">
        <v>60</v>
      </c>
      <c r="D15" s="204">
        <v>76455</v>
      </c>
      <c r="E15" s="204">
        <v>76091.179999999993</v>
      </c>
      <c r="F15" s="202"/>
      <c r="G15" s="28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29"/>
      <c r="ALK15" s="29"/>
      <c r="ALL15" s="29"/>
      <c r="ALM15" s="29"/>
      <c r="ALN15" s="29"/>
      <c r="ALO15" s="29"/>
      <c r="ALP15" s="29"/>
      <c r="ALQ15" s="29"/>
      <c r="ALR15" s="29"/>
      <c r="ALS15" s="29"/>
      <c r="ALT15" s="29"/>
    </row>
    <row r="16" spans="2:1008" ht="27">
      <c r="B16" s="191">
        <v>15</v>
      </c>
      <c r="C16" s="188" t="s">
        <v>61</v>
      </c>
      <c r="D16" s="204">
        <v>7750</v>
      </c>
      <c r="E16" s="204">
        <v>4565.71</v>
      </c>
      <c r="F16" s="202"/>
      <c r="G16" s="28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29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29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29"/>
      <c r="ABR16" s="29"/>
      <c r="ABS16" s="29"/>
      <c r="ABT16" s="29"/>
      <c r="ABU16" s="29"/>
      <c r="ABV16" s="29"/>
      <c r="ABW16" s="29"/>
      <c r="ABX16" s="29"/>
      <c r="ABY16" s="29"/>
      <c r="ABZ16" s="29"/>
      <c r="ACA16" s="29"/>
      <c r="ACB16" s="29"/>
      <c r="ACC16" s="29"/>
      <c r="ACD16" s="29"/>
      <c r="ACE16" s="29"/>
      <c r="ACF16" s="29"/>
      <c r="ACG16" s="29"/>
      <c r="ACH16" s="29"/>
      <c r="ACI16" s="29"/>
      <c r="ACJ16" s="29"/>
      <c r="ACK16" s="29"/>
      <c r="ACL16" s="29"/>
      <c r="ACM16" s="29"/>
      <c r="ACN16" s="29"/>
      <c r="ACO16" s="29"/>
      <c r="ACP16" s="29"/>
      <c r="ACQ16" s="29"/>
      <c r="ACR16" s="29"/>
      <c r="ACS16" s="29"/>
      <c r="ACT16" s="29"/>
      <c r="ACU16" s="29"/>
      <c r="ACV16" s="29"/>
      <c r="ACW16" s="29"/>
      <c r="ACX16" s="29"/>
      <c r="ACY16" s="29"/>
      <c r="ACZ16" s="29"/>
      <c r="ADA16" s="29"/>
      <c r="ADB16" s="29"/>
      <c r="ADC16" s="29"/>
      <c r="ADD16" s="29"/>
      <c r="ADE16" s="29"/>
      <c r="ADF16" s="29"/>
      <c r="ADG16" s="29"/>
      <c r="ADH16" s="29"/>
      <c r="ADI16" s="29"/>
      <c r="ADJ16" s="29"/>
      <c r="ADK16" s="29"/>
      <c r="ADL16" s="29"/>
      <c r="ADM16" s="29"/>
      <c r="ADN16" s="29"/>
      <c r="ADO16" s="29"/>
      <c r="ADP16" s="29"/>
      <c r="ADQ16" s="29"/>
      <c r="ADR16" s="29"/>
      <c r="ADS16" s="29"/>
      <c r="ADT16" s="29"/>
      <c r="ADU16" s="29"/>
      <c r="ADV16" s="29"/>
      <c r="ADW16" s="29"/>
      <c r="ADX16" s="29"/>
      <c r="ADY16" s="29"/>
      <c r="ADZ16" s="29"/>
      <c r="AEA16" s="29"/>
      <c r="AEB16" s="29"/>
      <c r="AEC16" s="29"/>
      <c r="AED16" s="29"/>
      <c r="AEE16" s="29"/>
      <c r="AEF16" s="29"/>
      <c r="AEG16" s="29"/>
      <c r="AEH16" s="29"/>
      <c r="AEI16" s="29"/>
      <c r="AEJ16" s="29"/>
      <c r="AEK16" s="29"/>
      <c r="AEL16" s="29"/>
      <c r="AEM16" s="29"/>
      <c r="AEN16" s="29"/>
      <c r="AEO16" s="29"/>
      <c r="AEP16" s="29"/>
      <c r="AEQ16" s="29"/>
      <c r="AER16" s="29"/>
      <c r="AES16" s="29"/>
      <c r="AET16" s="29"/>
      <c r="AEU16" s="29"/>
      <c r="AEV16" s="29"/>
      <c r="AEW16" s="29"/>
      <c r="AEX16" s="29"/>
      <c r="AEY16" s="29"/>
      <c r="AEZ16" s="29"/>
      <c r="AFA16" s="29"/>
      <c r="AFB16" s="29"/>
      <c r="AFC16" s="29"/>
      <c r="AFD16" s="29"/>
      <c r="AFE16" s="29"/>
      <c r="AFF16" s="29"/>
      <c r="AFG16" s="29"/>
      <c r="AFH16" s="29"/>
      <c r="AFI16" s="29"/>
      <c r="AFJ16" s="29"/>
      <c r="AFK16" s="29"/>
      <c r="AFL16" s="29"/>
      <c r="AFM16" s="29"/>
      <c r="AFN16" s="29"/>
      <c r="AFO16" s="29"/>
      <c r="AFP16" s="29"/>
      <c r="AFQ16" s="29"/>
      <c r="AFR16" s="29"/>
      <c r="AFS16" s="29"/>
      <c r="AFT16" s="29"/>
      <c r="AFU16" s="29"/>
      <c r="AFV16" s="29"/>
      <c r="AFW16" s="29"/>
      <c r="AFX16" s="29"/>
      <c r="AFY16" s="29"/>
      <c r="AFZ16" s="29"/>
      <c r="AGA16" s="29"/>
      <c r="AGB16" s="29"/>
      <c r="AGC16" s="29"/>
      <c r="AGD16" s="29"/>
      <c r="AGE16" s="29"/>
      <c r="AGF16" s="29"/>
      <c r="AGG16" s="29"/>
      <c r="AGH16" s="29"/>
      <c r="AGI16" s="29"/>
      <c r="AGJ16" s="29"/>
      <c r="AGK16" s="29"/>
      <c r="AGL16" s="29"/>
      <c r="AGM16" s="29"/>
      <c r="AGN16" s="29"/>
      <c r="AGO16" s="29"/>
      <c r="AGP16" s="29"/>
      <c r="AGQ16" s="29"/>
      <c r="AGR16" s="29"/>
      <c r="AGS16" s="29"/>
      <c r="AGT16" s="29"/>
      <c r="AGU16" s="29"/>
      <c r="AGV16" s="29"/>
      <c r="AGW16" s="29"/>
      <c r="AGX16" s="29"/>
      <c r="AGY16" s="29"/>
      <c r="AGZ16" s="29"/>
      <c r="AHA16" s="29"/>
      <c r="AHB16" s="29"/>
      <c r="AHC16" s="29"/>
      <c r="AHD16" s="29"/>
      <c r="AHE16" s="29"/>
      <c r="AHF16" s="29"/>
      <c r="AHG16" s="29"/>
      <c r="AHH16" s="29"/>
      <c r="AHI16" s="29"/>
      <c r="AHJ16" s="29"/>
      <c r="AHK16" s="29"/>
      <c r="AHL16" s="29"/>
      <c r="AHM16" s="29"/>
      <c r="AHN16" s="29"/>
      <c r="AHO16" s="29"/>
      <c r="AHP16" s="29"/>
      <c r="AHQ16" s="29"/>
      <c r="AHR16" s="29"/>
      <c r="AHS16" s="29"/>
      <c r="AHT16" s="29"/>
      <c r="AHU16" s="29"/>
      <c r="AHV16" s="29"/>
      <c r="AHW16" s="29"/>
      <c r="AHX16" s="29"/>
      <c r="AHY16" s="29"/>
      <c r="AHZ16" s="29"/>
      <c r="AIA16" s="29"/>
      <c r="AIB16" s="29"/>
      <c r="AIC16" s="29"/>
      <c r="AID16" s="29"/>
      <c r="AIE16" s="29"/>
      <c r="AIF16" s="29"/>
      <c r="AIG16" s="29"/>
      <c r="AIH16" s="29"/>
      <c r="AII16" s="29"/>
      <c r="AIJ16" s="29"/>
      <c r="AIK16" s="29"/>
      <c r="AIL16" s="29"/>
      <c r="AIM16" s="29"/>
      <c r="AIN16" s="29"/>
      <c r="AIO16" s="29"/>
      <c r="AIP16" s="29"/>
      <c r="AIQ16" s="29"/>
      <c r="AIR16" s="29"/>
      <c r="AIS16" s="29"/>
      <c r="AIT16" s="29"/>
      <c r="AIU16" s="29"/>
      <c r="AIV16" s="29"/>
      <c r="AIW16" s="29"/>
      <c r="AIX16" s="29"/>
      <c r="AIY16" s="29"/>
      <c r="AIZ16" s="29"/>
      <c r="AJA16" s="29"/>
      <c r="AJB16" s="29"/>
      <c r="AJC16" s="29"/>
      <c r="AJD16" s="29"/>
      <c r="AJE16" s="29"/>
      <c r="AJF16" s="29"/>
      <c r="AJG16" s="29"/>
      <c r="AJH16" s="29"/>
      <c r="AJI16" s="29"/>
      <c r="AJJ16" s="29"/>
      <c r="AJK16" s="29"/>
      <c r="AJL16" s="29"/>
      <c r="AJM16" s="29"/>
      <c r="AJN16" s="29"/>
      <c r="AJO16" s="29"/>
      <c r="AJP16" s="29"/>
      <c r="AJQ16" s="29"/>
      <c r="AJR16" s="29"/>
      <c r="AJS16" s="29"/>
      <c r="AJT16" s="29"/>
      <c r="AJU16" s="29"/>
      <c r="AJV16" s="29"/>
      <c r="AJW16" s="29"/>
      <c r="AJX16" s="29"/>
      <c r="AJY16" s="29"/>
      <c r="AJZ16" s="29"/>
      <c r="AKA16" s="29"/>
      <c r="AKB16" s="29"/>
      <c r="AKC16" s="29"/>
      <c r="AKD16" s="29"/>
      <c r="AKE16" s="29"/>
      <c r="AKF16" s="29"/>
      <c r="AKG16" s="29"/>
      <c r="AKH16" s="29"/>
      <c r="AKI16" s="29"/>
      <c r="AKJ16" s="29"/>
      <c r="AKK16" s="29"/>
      <c r="AKL16" s="29"/>
      <c r="AKM16" s="29"/>
      <c r="AKN16" s="29"/>
      <c r="AKO16" s="29"/>
      <c r="AKP16" s="29"/>
      <c r="AKQ16" s="29"/>
      <c r="AKR16" s="29"/>
      <c r="AKS16" s="29"/>
      <c r="AKT16" s="29"/>
      <c r="AKU16" s="29"/>
      <c r="AKV16" s="29"/>
      <c r="AKW16" s="29"/>
      <c r="AKX16" s="29"/>
      <c r="AKY16" s="29"/>
      <c r="AKZ16" s="29"/>
      <c r="ALA16" s="29"/>
      <c r="ALB16" s="29"/>
      <c r="ALC16" s="29"/>
      <c r="ALD16" s="29"/>
      <c r="ALE16" s="29"/>
      <c r="ALF16" s="29"/>
      <c r="ALG16" s="29"/>
      <c r="ALH16" s="29"/>
      <c r="ALI16" s="29"/>
      <c r="ALJ16" s="29"/>
      <c r="ALK16" s="29"/>
      <c r="ALL16" s="29"/>
      <c r="ALM16" s="29"/>
      <c r="ALN16" s="29"/>
      <c r="ALO16" s="29"/>
      <c r="ALP16" s="29"/>
      <c r="ALQ16" s="29"/>
      <c r="ALR16" s="29"/>
      <c r="ALS16" s="29"/>
      <c r="ALT16" s="29"/>
    </row>
    <row r="17" spans="2:1008" ht="27">
      <c r="B17" s="244">
        <v>17</v>
      </c>
      <c r="C17" s="188" t="s">
        <v>148</v>
      </c>
      <c r="D17" s="204">
        <v>6954</v>
      </c>
      <c r="E17" s="204">
        <v>6954</v>
      </c>
      <c r="F17" s="202"/>
      <c r="G17" s="2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29"/>
      <c r="ALQ17" s="29"/>
      <c r="ALR17" s="29"/>
      <c r="ALS17" s="29"/>
      <c r="ALT17" s="29"/>
    </row>
    <row r="18" spans="2:1008" ht="15.95" customHeight="1">
      <c r="B18" s="253">
        <v>18</v>
      </c>
      <c r="C18" s="188" t="s">
        <v>153</v>
      </c>
      <c r="D18" s="204">
        <v>48000</v>
      </c>
      <c r="E18" s="204">
        <v>47999.39</v>
      </c>
      <c r="F18" s="201"/>
      <c r="G18" s="16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</row>
    <row r="19" spans="2:1008" ht="15.75">
      <c r="B19" s="196">
        <v>20</v>
      </c>
      <c r="C19" s="188" t="s">
        <v>62</v>
      </c>
      <c r="D19" s="204">
        <v>910455</v>
      </c>
      <c r="E19" s="204">
        <v>0</v>
      </c>
      <c r="F19" s="201"/>
      <c r="G19" s="16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</row>
    <row r="20" spans="2:1008" ht="15.95" customHeight="1">
      <c r="B20" s="197">
        <v>50</v>
      </c>
      <c r="C20" s="190" t="s">
        <v>63</v>
      </c>
      <c r="D20" s="204">
        <v>101390</v>
      </c>
      <c r="E20" s="204">
        <v>101388.82</v>
      </c>
      <c r="F20" s="28"/>
      <c r="G20" s="28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29"/>
      <c r="OE20" s="29"/>
      <c r="OF20" s="29"/>
      <c r="OG20" s="29"/>
      <c r="OH20" s="29"/>
      <c r="OI20" s="29"/>
      <c r="OJ20" s="29"/>
      <c r="OK20" s="29"/>
      <c r="OL20" s="29"/>
      <c r="OM20" s="29"/>
      <c r="ON20" s="29"/>
      <c r="OO20" s="29"/>
      <c r="OP20" s="29"/>
      <c r="OQ20" s="29"/>
      <c r="OR20" s="29"/>
      <c r="OS20" s="29"/>
      <c r="OT20" s="29"/>
      <c r="OU20" s="29"/>
      <c r="OV20" s="29"/>
      <c r="OW20" s="29"/>
      <c r="OX20" s="29"/>
      <c r="OY20" s="29"/>
      <c r="OZ20" s="29"/>
      <c r="PA20" s="29"/>
      <c r="PB20" s="29"/>
      <c r="PC20" s="29"/>
      <c r="PD20" s="29"/>
      <c r="PE20" s="29"/>
      <c r="PF20" s="29"/>
      <c r="PG20" s="29"/>
      <c r="PH20" s="29"/>
      <c r="PI20" s="29"/>
      <c r="PJ20" s="29"/>
      <c r="PK20" s="29"/>
      <c r="PL20" s="29"/>
      <c r="PM20" s="29"/>
      <c r="PN20" s="29"/>
      <c r="PO20" s="29"/>
      <c r="PP20" s="29"/>
      <c r="PQ20" s="29"/>
      <c r="PR20" s="29"/>
      <c r="PS20" s="29"/>
      <c r="PT20" s="29"/>
      <c r="PU20" s="29"/>
      <c r="PV20" s="29"/>
      <c r="PW20" s="29"/>
      <c r="PX20" s="29"/>
      <c r="PY20" s="29"/>
      <c r="PZ20" s="29"/>
      <c r="QA20" s="29"/>
      <c r="QB20" s="29"/>
      <c r="QC20" s="29"/>
      <c r="QD20" s="29"/>
      <c r="QE20" s="29"/>
      <c r="QF20" s="29"/>
      <c r="QG20" s="29"/>
      <c r="QH20" s="29"/>
      <c r="QI20" s="29"/>
      <c r="QJ20" s="29"/>
      <c r="QK20" s="29"/>
      <c r="QL20" s="29"/>
      <c r="QM20" s="29"/>
      <c r="QN20" s="29"/>
      <c r="QO20" s="29"/>
      <c r="QP20" s="29"/>
      <c r="QQ20" s="29"/>
      <c r="QR20" s="29"/>
      <c r="QS20" s="29"/>
      <c r="QT20" s="29"/>
      <c r="QU20" s="29"/>
      <c r="QV20" s="29"/>
      <c r="QW20" s="29"/>
      <c r="QX20" s="29"/>
      <c r="QY20" s="29"/>
      <c r="QZ20" s="29"/>
      <c r="RA20" s="29"/>
      <c r="RB20" s="29"/>
      <c r="RC20" s="29"/>
      <c r="RD20" s="29"/>
      <c r="RE20" s="29"/>
      <c r="RF20" s="29"/>
      <c r="RG20" s="29"/>
      <c r="RH20" s="29"/>
      <c r="RI20" s="29"/>
      <c r="RJ20" s="29"/>
      <c r="RK20" s="29"/>
      <c r="RL20" s="29"/>
      <c r="RM20" s="29"/>
      <c r="RN20" s="29"/>
      <c r="RO20" s="29"/>
      <c r="RP20" s="29"/>
      <c r="RQ20" s="29"/>
      <c r="RR20" s="29"/>
      <c r="RS20" s="29"/>
      <c r="RT20" s="29"/>
      <c r="RU20" s="29"/>
      <c r="RV20" s="29"/>
      <c r="RW20" s="29"/>
      <c r="RX20" s="29"/>
      <c r="RY20" s="29"/>
      <c r="RZ20" s="29"/>
      <c r="SA20" s="29"/>
      <c r="SB20" s="29"/>
      <c r="SC20" s="29"/>
      <c r="SD20" s="29"/>
      <c r="SE20" s="29"/>
      <c r="SF20" s="29"/>
      <c r="SG20" s="29"/>
      <c r="SH20" s="29"/>
      <c r="SI20" s="29"/>
      <c r="SJ20" s="29"/>
      <c r="SK20" s="29"/>
      <c r="SL20" s="29"/>
      <c r="SM20" s="29"/>
      <c r="SN20" s="29"/>
      <c r="SO20" s="29"/>
      <c r="SP20" s="29"/>
      <c r="SQ20" s="29"/>
      <c r="SR20" s="29"/>
      <c r="SS20" s="29"/>
      <c r="ST20" s="29"/>
      <c r="SU20" s="29"/>
      <c r="SV20" s="29"/>
      <c r="SW20" s="29"/>
      <c r="SX20" s="29"/>
      <c r="SY20" s="29"/>
      <c r="SZ20" s="29"/>
      <c r="TA20" s="29"/>
      <c r="TB20" s="29"/>
      <c r="TC20" s="29"/>
      <c r="TD20" s="29"/>
      <c r="TE20" s="29"/>
      <c r="TF20" s="29"/>
      <c r="TG20" s="29"/>
      <c r="TH20" s="29"/>
      <c r="TI20" s="29"/>
      <c r="TJ20" s="29"/>
      <c r="TK20" s="29"/>
      <c r="TL20" s="29"/>
      <c r="TM20" s="29"/>
      <c r="TN20" s="29"/>
      <c r="TO20" s="29"/>
      <c r="TP20" s="29"/>
      <c r="TQ20" s="29"/>
      <c r="TR20" s="29"/>
      <c r="TS20" s="29"/>
      <c r="TT20" s="29"/>
      <c r="TU20" s="29"/>
      <c r="TV20" s="29"/>
      <c r="TW20" s="29"/>
      <c r="TX20" s="29"/>
      <c r="TY20" s="29"/>
      <c r="TZ20" s="29"/>
      <c r="UA20" s="29"/>
      <c r="UB20" s="29"/>
      <c r="UC20" s="29"/>
      <c r="UD20" s="29"/>
      <c r="UE20" s="29"/>
      <c r="UF20" s="29"/>
      <c r="UG20" s="29"/>
      <c r="UH20" s="29"/>
      <c r="UI20" s="29"/>
      <c r="UJ20" s="29"/>
      <c r="UK20" s="29"/>
      <c r="UL20" s="29"/>
      <c r="UM20" s="29"/>
      <c r="UN20" s="29"/>
      <c r="UO20" s="29"/>
      <c r="UP20" s="29"/>
      <c r="UQ20" s="29"/>
      <c r="UR20" s="29"/>
      <c r="US20" s="29"/>
      <c r="UT20" s="29"/>
      <c r="UU20" s="29"/>
      <c r="UV20" s="29"/>
      <c r="UW20" s="29"/>
      <c r="UX20" s="29"/>
      <c r="UY20" s="29"/>
      <c r="UZ20" s="29"/>
      <c r="VA20" s="29"/>
      <c r="VB20" s="29"/>
      <c r="VC20" s="29"/>
      <c r="VD20" s="29"/>
      <c r="VE20" s="29"/>
      <c r="VF20" s="29"/>
      <c r="VG20" s="29"/>
      <c r="VH20" s="29"/>
      <c r="VI20" s="29"/>
      <c r="VJ20" s="29"/>
      <c r="VK20" s="29"/>
      <c r="VL20" s="29"/>
      <c r="VM20" s="29"/>
      <c r="VN20" s="29"/>
      <c r="VO20" s="29"/>
      <c r="VP20" s="29"/>
      <c r="VQ20" s="29"/>
      <c r="VR20" s="29"/>
      <c r="VS20" s="29"/>
      <c r="VT20" s="29"/>
      <c r="VU20" s="29"/>
      <c r="VV20" s="29"/>
      <c r="VW20" s="29"/>
      <c r="VX20" s="29"/>
      <c r="VY20" s="29"/>
      <c r="VZ20" s="29"/>
      <c r="WA20" s="29"/>
      <c r="WB20" s="29"/>
      <c r="WC20" s="29"/>
      <c r="WD20" s="29"/>
      <c r="WE20" s="29"/>
      <c r="WF20" s="29"/>
      <c r="WG20" s="29"/>
      <c r="WH20" s="29"/>
      <c r="WI20" s="29"/>
      <c r="WJ20" s="29"/>
      <c r="WK20" s="29"/>
      <c r="WL20" s="29"/>
      <c r="WM20" s="29"/>
      <c r="WN20" s="29"/>
      <c r="WO20" s="29"/>
      <c r="WP20" s="29"/>
      <c r="WQ20" s="29"/>
      <c r="WR20" s="29"/>
      <c r="WS20" s="29"/>
      <c r="WT20" s="29"/>
      <c r="WU20" s="29"/>
      <c r="WV20" s="29"/>
      <c r="WW20" s="29"/>
      <c r="WX20" s="29"/>
      <c r="WY20" s="29"/>
      <c r="WZ20" s="29"/>
      <c r="XA20" s="29"/>
      <c r="XB20" s="29"/>
      <c r="XC20" s="29"/>
      <c r="XD20" s="29"/>
      <c r="XE20" s="29"/>
      <c r="XF20" s="29"/>
      <c r="XG20" s="29"/>
      <c r="XH20" s="29"/>
      <c r="XI20" s="29"/>
      <c r="XJ20" s="29"/>
      <c r="XK20" s="29"/>
      <c r="XL20" s="29"/>
      <c r="XM20" s="29"/>
      <c r="XN20" s="29"/>
      <c r="XO20" s="29"/>
      <c r="XP20" s="29"/>
      <c r="XQ20" s="29"/>
      <c r="XR20" s="29"/>
      <c r="XS20" s="29"/>
      <c r="XT20" s="29"/>
      <c r="XU20" s="29"/>
      <c r="XV20" s="29"/>
      <c r="XW20" s="29"/>
      <c r="XX20" s="29"/>
      <c r="XY20" s="29"/>
      <c r="XZ20" s="29"/>
      <c r="YA20" s="29"/>
      <c r="YB20" s="29"/>
      <c r="YC20" s="29"/>
      <c r="YD20" s="29"/>
      <c r="YE20" s="29"/>
      <c r="YF20" s="29"/>
      <c r="YG20" s="29"/>
      <c r="YH20" s="29"/>
      <c r="YI20" s="29"/>
      <c r="YJ20" s="29"/>
      <c r="YK20" s="29"/>
      <c r="YL20" s="29"/>
      <c r="YM20" s="29"/>
      <c r="YN20" s="29"/>
      <c r="YO20" s="29"/>
      <c r="YP20" s="29"/>
      <c r="YQ20" s="29"/>
      <c r="YR20" s="29"/>
      <c r="YS20" s="29"/>
      <c r="YT20" s="29"/>
      <c r="YU20" s="29"/>
      <c r="YV20" s="29"/>
      <c r="YW20" s="29"/>
      <c r="YX20" s="29"/>
      <c r="YY20" s="29"/>
      <c r="YZ20" s="29"/>
      <c r="ZA20" s="29"/>
      <c r="ZB20" s="29"/>
      <c r="ZC20" s="29"/>
      <c r="ZD20" s="29"/>
      <c r="ZE20" s="29"/>
      <c r="ZF20" s="29"/>
      <c r="ZG20" s="29"/>
      <c r="ZH20" s="29"/>
      <c r="ZI20" s="29"/>
      <c r="ZJ20" s="29"/>
      <c r="ZK20" s="29"/>
      <c r="ZL20" s="29"/>
      <c r="ZM20" s="29"/>
      <c r="ZN20" s="29"/>
      <c r="ZO20" s="29"/>
      <c r="ZP20" s="29"/>
      <c r="ZQ20" s="29"/>
      <c r="ZR20" s="29"/>
      <c r="ZS20" s="29"/>
      <c r="ZT20" s="29"/>
      <c r="ZU20" s="29"/>
      <c r="ZV20" s="29"/>
      <c r="ZW20" s="29"/>
      <c r="ZX20" s="29"/>
      <c r="ZY20" s="29"/>
      <c r="ZZ20" s="29"/>
      <c r="AAA20" s="29"/>
      <c r="AAB20" s="29"/>
      <c r="AAC20" s="29"/>
      <c r="AAD20" s="29"/>
      <c r="AAE20" s="29"/>
      <c r="AAF20" s="29"/>
      <c r="AAG20" s="29"/>
      <c r="AAH20" s="29"/>
      <c r="AAI20" s="29"/>
      <c r="AAJ20" s="29"/>
      <c r="AAK20" s="29"/>
      <c r="AAL20" s="29"/>
      <c r="AAM20" s="29"/>
      <c r="AAN20" s="29"/>
      <c r="AAO20" s="29"/>
      <c r="AAP20" s="29"/>
      <c r="AAQ20" s="29"/>
      <c r="AAR20" s="29"/>
      <c r="AAS20" s="29"/>
      <c r="AAT20" s="29"/>
      <c r="AAU20" s="29"/>
      <c r="AAV20" s="29"/>
      <c r="AAW20" s="29"/>
      <c r="AAX20" s="29"/>
      <c r="AAY20" s="29"/>
      <c r="AAZ20" s="29"/>
      <c r="ABA20" s="29"/>
      <c r="ABB20" s="29"/>
      <c r="ABC20" s="29"/>
      <c r="ABD20" s="29"/>
      <c r="ABE20" s="29"/>
      <c r="ABF20" s="29"/>
      <c r="ABG20" s="29"/>
      <c r="ABH20" s="29"/>
      <c r="ABI20" s="29"/>
      <c r="ABJ20" s="29"/>
      <c r="ABK20" s="29"/>
      <c r="ABL20" s="29"/>
      <c r="ABM20" s="29"/>
      <c r="ABN20" s="29"/>
      <c r="ABO20" s="29"/>
      <c r="ABP20" s="29"/>
      <c r="ABQ20" s="29"/>
      <c r="ABR20" s="29"/>
      <c r="ABS20" s="29"/>
      <c r="ABT20" s="29"/>
      <c r="ABU20" s="29"/>
      <c r="ABV20" s="29"/>
      <c r="ABW20" s="29"/>
      <c r="ABX20" s="29"/>
      <c r="ABY20" s="29"/>
      <c r="ABZ20" s="29"/>
      <c r="ACA20" s="29"/>
      <c r="ACB20" s="29"/>
      <c r="ACC20" s="29"/>
      <c r="ACD20" s="29"/>
      <c r="ACE20" s="29"/>
      <c r="ACF20" s="29"/>
      <c r="ACG20" s="29"/>
      <c r="ACH20" s="29"/>
      <c r="ACI20" s="29"/>
      <c r="ACJ20" s="29"/>
      <c r="ACK20" s="29"/>
      <c r="ACL20" s="29"/>
      <c r="ACM20" s="29"/>
      <c r="ACN20" s="29"/>
      <c r="ACO20" s="29"/>
      <c r="ACP20" s="29"/>
      <c r="ACQ20" s="29"/>
      <c r="ACR20" s="29"/>
      <c r="ACS20" s="29"/>
      <c r="ACT20" s="29"/>
      <c r="ACU20" s="29"/>
      <c r="ACV20" s="29"/>
      <c r="ACW20" s="29"/>
      <c r="ACX20" s="29"/>
      <c r="ACY20" s="29"/>
      <c r="ACZ20" s="29"/>
      <c r="ADA20" s="29"/>
      <c r="ADB20" s="29"/>
      <c r="ADC20" s="29"/>
      <c r="ADD20" s="29"/>
      <c r="ADE20" s="29"/>
      <c r="ADF20" s="29"/>
      <c r="ADG20" s="29"/>
      <c r="ADH20" s="29"/>
      <c r="ADI20" s="29"/>
      <c r="ADJ20" s="29"/>
      <c r="ADK20" s="29"/>
      <c r="ADL20" s="29"/>
      <c r="ADM20" s="29"/>
      <c r="ADN20" s="29"/>
      <c r="ADO20" s="29"/>
      <c r="ADP20" s="29"/>
      <c r="ADQ20" s="29"/>
      <c r="ADR20" s="29"/>
      <c r="ADS20" s="29"/>
      <c r="ADT20" s="29"/>
      <c r="ADU20" s="29"/>
      <c r="ADV20" s="29"/>
      <c r="ADW20" s="29"/>
      <c r="ADX20" s="29"/>
      <c r="ADY20" s="29"/>
      <c r="ADZ20" s="29"/>
      <c r="AEA20" s="29"/>
      <c r="AEB20" s="29"/>
      <c r="AEC20" s="29"/>
      <c r="AED20" s="29"/>
      <c r="AEE20" s="29"/>
      <c r="AEF20" s="29"/>
      <c r="AEG20" s="29"/>
      <c r="AEH20" s="29"/>
      <c r="AEI20" s="29"/>
      <c r="AEJ20" s="29"/>
      <c r="AEK20" s="29"/>
      <c r="AEL20" s="29"/>
      <c r="AEM20" s="29"/>
      <c r="AEN20" s="29"/>
      <c r="AEO20" s="29"/>
      <c r="AEP20" s="29"/>
      <c r="AEQ20" s="29"/>
      <c r="AER20" s="29"/>
      <c r="AES20" s="29"/>
      <c r="AET20" s="29"/>
      <c r="AEU20" s="29"/>
      <c r="AEV20" s="29"/>
      <c r="AEW20" s="29"/>
      <c r="AEX20" s="29"/>
      <c r="AEY20" s="29"/>
      <c r="AEZ20" s="29"/>
      <c r="AFA20" s="29"/>
      <c r="AFB20" s="29"/>
      <c r="AFC20" s="29"/>
      <c r="AFD20" s="29"/>
      <c r="AFE20" s="29"/>
      <c r="AFF20" s="29"/>
      <c r="AFG20" s="29"/>
      <c r="AFH20" s="29"/>
      <c r="AFI20" s="29"/>
      <c r="AFJ20" s="29"/>
      <c r="AFK20" s="29"/>
      <c r="AFL20" s="29"/>
      <c r="AFM20" s="29"/>
      <c r="AFN20" s="29"/>
      <c r="AFO20" s="29"/>
      <c r="AFP20" s="29"/>
      <c r="AFQ20" s="29"/>
      <c r="AFR20" s="29"/>
      <c r="AFS20" s="29"/>
      <c r="AFT20" s="29"/>
      <c r="AFU20" s="29"/>
      <c r="AFV20" s="29"/>
      <c r="AFW20" s="29"/>
      <c r="AFX20" s="29"/>
      <c r="AFY20" s="29"/>
      <c r="AFZ20" s="29"/>
      <c r="AGA20" s="29"/>
      <c r="AGB20" s="29"/>
      <c r="AGC20" s="29"/>
      <c r="AGD20" s="29"/>
      <c r="AGE20" s="29"/>
      <c r="AGF20" s="29"/>
      <c r="AGG20" s="29"/>
      <c r="AGH20" s="29"/>
      <c r="AGI20" s="29"/>
      <c r="AGJ20" s="29"/>
      <c r="AGK20" s="29"/>
      <c r="AGL20" s="29"/>
      <c r="AGM20" s="29"/>
      <c r="AGN20" s="29"/>
      <c r="AGO20" s="29"/>
      <c r="AGP20" s="29"/>
      <c r="AGQ20" s="29"/>
      <c r="AGR20" s="29"/>
      <c r="AGS20" s="29"/>
      <c r="AGT20" s="29"/>
      <c r="AGU20" s="29"/>
      <c r="AGV20" s="29"/>
      <c r="AGW20" s="29"/>
      <c r="AGX20" s="29"/>
      <c r="AGY20" s="29"/>
      <c r="AGZ20" s="29"/>
      <c r="AHA20" s="29"/>
      <c r="AHB20" s="29"/>
      <c r="AHC20" s="29"/>
      <c r="AHD20" s="29"/>
      <c r="AHE20" s="29"/>
      <c r="AHF20" s="29"/>
      <c r="AHG20" s="29"/>
      <c r="AHH20" s="29"/>
      <c r="AHI20" s="29"/>
      <c r="AHJ20" s="29"/>
      <c r="AHK20" s="29"/>
      <c r="AHL20" s="29"/>
      <c r="AHM20" s="29"/>
      <c r="AHN20" s="29"/>
      <c r="AHO20" s="29"/>
      <c r="AHP20" s="29"/>
      <c r="AHQ20" s="29"/>
      <c r="AHR20" s="29"/>
      <c r="AHS20" s="29"/>
      <c r="AHT20" s="29"/>
      <c r="AHU20" s="29"/>
      <c r="AHV20" s="29"/>
      <c r="AHW20" s="29"/>
      <c r="AHX20" s="29"/>
      <c r="AHY20" s="29"/>
      <c r="AHZ20" s="29"/>
      <c r="AIA20" s="29"/>
      <c r="AIB20" s="29"/>
      <c r="AIC20" s="29"/>
      <c r="AID20" s="29"/>
      <c r="AIE20" s="29"/>
      <c r="AIF20" s="29"/>
      <c r="AIG20" s="29"/>
      <c r="AIH20" s="29"/>
      <c r="AII20" s="29"/>
      <c r="AIJ20" s="29"/>
      <c r="AIK20" s="29"/>
      <c r="AIL20" s="29"/>
      <c r="AIM20" s="29"/>
      <c r="AIN20" s="29"/>
      <c r="AIO20" s="29"/>
      <c r="AIP20" s="29"/>
      <c r="AIQ20" s="29"/>
      <c r="AIR20" s="29"/>
      <c r="AIS20" s="29"/>
      <c r="AIT20" s="29"/>
      <c r="AIU20" s="29"/>
      <c r="AIV20" s="29"/>
      <c r="AIW20" s="29"/>
      <c r="AIX20" s="29"/>
      <c r="AIY20" s="29"/>
      <c r="AIZ20" s="29"/>
      <c r="AJA20" s="29"/>
      <c r="AJB20" s="29"/>
      <c r="AJC20" s="29"/>
      <c r="AJD20" s="29"/>
      <c r="AJE20" s="29"/>
      <c r="AJF20" s="29"/>
      <c r="AJG20" s="29"/>
      <c r="AJH20" s="29"/>
      <c r="AJI20" s="29"/>
      <c r="AJJ20" s="29"/>
      <c r="AJK20" s="29"/>
      <c r="AJL20" s="29"/>
      <c r="AJM20" s="29"/>
      <c r="AJN20" s="29"/>
      <c r="AJO20" s="29"/>
      <c r="AJP20" s="29"/>
      <c r="AJQ20" s="29"/>
      <c r="AJR20" s="29"/>
      <c r="AJS20" s="29"/>
      <c r="AJT20" s="29"/>
      <c r="AJU20" s="29"/>
      <c r="AJV20" s="29"/>
      <c r="AJW20" s="29"/>
      <c r="AJX20" s="29"/>
      <c r="AJY20" s="29"/>
      <c r="AJZ20" s="29"/>
      <c r="AKA20" s="29"/>
      <c r="AKB20" s="29"/>
      <c r="AKC20" s="29"/>
      <c r="AKD20" s="29"/>
      <c r="AKE20" s="29"/>
      <c r="AKF20" s="29"/>
      <c r="AKG20" s="29"/>
      <c r="AKH20" s="29"/>
      <c r="AKI20" s="29"/>
      <c r="AKJ20" s="29"/>
      <c r="AKK20" s="29"/>
      <c r="AKL20" s="29"/>
      <c r="AKM20" s="29"/>
      <c r="AKN20" s="29"/>
      <c r="AKO20" s="29"/>
      <c r="AKP20" s="29"/>
      <c r="AKQ20" s="29"/>
      <c r="AKR20" s="29"/>
      <c r="AKS20" s="29"/>
      <c r="AKT20" s="29"/>
      <c r="AKU20" s="29"/>
      <c r="AKV20" s="29"/>
      <c r="AKW20" s="29"/>
      <c r="AKX20" s="29"/>
      <c r="AKY20" s="29"/>
      <c r="AKZ20" s="29"/>
      <c r="ALA20" s="29"/>
      <c r="ALB20" s="29"/>
      <c r="ALC20" s="29"/>
      <c r="ALD20" s="29"/>
      <c r="ALE20" s="29"/>
      <c r="ALF20" s="29"/>
      <c r="ALG20" s="29"/>
      <c r="ALH20" s="29"/>
      <c r="ALI20" s="29"/>
      <c r="ALJ20" s="29"/>
      <c r="ALK20" s="29"/>
      <c r="ALL20" s="29"/>
      <c r="ALM20" s="29"/>
      <c r="ALN20" s="29"/>
      <c r="ALO20" s="29"/>
      <c r="ALP20" s="29"/>
      <c r="ALQ20" s="29"/>
      <c r="ALR20" s="29"/>
      <c r="ALS20" s="29"/>
      <c r="ALT20" s="29"/>
    </row>
    <row r="21" spans="2:1008" ht="15.95" customHeight="1">
      <c r="B21" s="265" t="s">
        <v>1</v>
      </c>
      <c r="C21" s="265"/>
      <c r="D21" s="205">
        <f>SUM(D5:D20)</f>
        <v>11523160.100000001</v>
      </c>
      <c r="E21" s="205">
        <f>SUM(E5:E20)</f>
        <v>10002861.52</v>
      </c>
      <c r="F21" s="16"/>
      <c r="G21" s="16"/>
    </row>
    <row r="22" spans="2:1008" ht="15.95" customHeight="1">
      <c r="B22" s="3"/>
      <c r="C22" s="3"/>
      <c r="D22" s="16"/>
      <c r="E22" s="16"/>
      <c r="F22" s="16"/>
      <c r="G22" s="16"/>
    </row>
    <row r="23" spans="2:1008" ht="15.95" customHeight="1">
      <c r="B23" s="3"/>
      <c r="C23" s="3"/>
      <c r="D23" s="16"/>
      <c r="E23" s="16"/>
      <c r="F23" s="16"/>
      <c r="G23" s="16"/>
    </row>
    <row r="24" spans="2:1008" ht="15.95" customHeight="1">
      <c r="B24" s="3"/>
      <c r="C24" s="3"/>
      <c r="D24" s="16"/>
      <c r="E24" s="16"/>
      <c r="F24" s="16"/>
      <c r="G24" s="16"/>
    </row>
    <row r="25" spans="2:1008" ht="15.95" customHeight="1">
      <c r="B25" s="3"/>
      <c r="C25" s="3"/>
      <c r="D25" s="16"/>
      <c r="E25" s="16"/>
      <c r="F25" s="16"/>
      <c r="G25" s="16"/>
    </row>
    <row r="26" spans="2:1008" ht="15.95" customHeight="1">
      <c r="B26" s="3"/>
      <c r="C26" s="3"/>
      <c r="D26" s="16"/>
      <c r="E26" s="16"/>
      <c r="F26" s="16"/>
      <c r="G26" s="16"/>
    </row>
    <row r="27" spans="2:1008" ht="15.95" customHeight="1">
      <c r="B27" s="3"/>
      <c r="C27" s="3"/>
      <c r="D27" s="16"/>
      <c r="E27" s="16"/>
      <c r="F27" s="16"/>
      <c r="G27" s="16"/>
    </row>
    <row r="28" spans="2:1008" ht="15.95" customHeight="1">
      <c r="B28" s="3"/>
      <c r="C28" s="3"/>
      <c r="D28" s="16"/>
      <c r="E28" s="16"/>
      <c r="F28" s="16"/>
      <c r="G28" s="16"/>
    </row>
    <row r="29" spans="2:1008" ht="15.95" customHeight="1">
      <c r="B29" s="3"/>
      <c r="C29" s="3"/>
      <c r="D29" s="16"/>
      <c r="E29" s="16"/>
      <c r="F29" s="16"/>
      <c r="G29" s="16"/>
    </row>
    <row r="30" spans="2:1008" ht="15.95" customHeight="1">
      <c r="B30" s="3"/>
      <c r="C30" s="3"/>
      <c r="D30" s="16"/>
      <c r="E30" s="16"/>
      <c r="F30" s="16"/>
      <c r="G30" s="16"/>
    </row>
    <row r="31" spans="2:1008" ht="15.95" customHeight="1">
      <c r="B31" s="3"/>
      <c r="C31" s="3"/>
      <c r="D31" s="16"/>
      <c r="E31" s="16"/>
      <c r="F31" s="16"/>
      <c r="G31" s="16"/>
    </row>
    <row r="32" spans="2:1008" ht="15.95" customHeight="1">
      <c r="B32" s="3"/>
      <c r="C32" s="3"/>
      <c r="D32" s="16"/>
      <c r="E32" s="16"/>
      <c r="F32" s="16"/>
      <c r="G32" s="16"/>
    </row>
    <row r="33" spans="2:7" ht="15.95" customHeight="1">
      <c r="B33" s="3"/>
      <c r="C33" s="3"/>
      <c r="D33" s="16"/>
      <c r="E33" s="16"/>
      <c r="F33" s="16"/>
      <c r="G33" s="16"/>
    </row>
    <row r="34" spans="2:7" ht="15.95" customHeight="1">
      <c r="B34" s="3"/>
      <c r="C34" s="3"/>
      <c r="D34" s="16"/>
      <c r="E34" s="16"/>
      <c r="F34" s="16"/>
      <c r="G34" s="16"/>
    </row>
    <row r="35" spans="2:7" ht="15.95" customHeight="1">
      <c r="B35" s="3"/>
      <c r="C35" s="3"/>
      <c r="D35" s="16"/>
      <c r="E35" s="16"/>
      <c r="F35" s="16"/>
      <c r="G35" s="16"/>
    </row>
    <row r="36" spans="2:7" ht="15.95" customHeight="1">
      <c r="B36" s="3"/>
      <c r="C36" s="3"/>
      <c r="D36" s="16"/>
      <c r="E36" s="16"/>
      <c r="F36" s="16"/>
      <c r="G36" s="16"/>
    </row>
    <row r="37" spans="2:7" ht="15.95" customHeight="1">
      <c r="B37" s="3"/>
      <c r="C37" s="3"/>
      <c r="D37" s="16"/>
      <c r="E37" s="16"/>
      <c r="F37" s="16"/>
      <c r="G37" s="16"/>
    </row>
    <row r="38" spans="2:7" ht="15.95" customHeight="1">
      <c r="B38" s="3"/>
      <c r="C38" s="3"/>
      <c r="D38" s="16"/>
      <c r="E38" s="16"/>
      <c r="F38" s="16"/>
      <c r="G38" s="16"/>
    </row>
    <row r="39" spans="2:7" ht="15.95" customHeight="1">
      <c r="B39" s="3"/>
      <c r="C39" s="3"/>
      <c r="D39" s="16"/>
      <c r="E39" s="16"/>
      <c r="F39" s="16"/>
      <c r="G39" s="16"/>
    </row>
    <row r="40" spans="2:7" ht="15.95" customHeight="1">
      <c r="B40" s="3"/>
      <c r="C40" s="3"/>
      <c r="D40" s="16"/>
      <c r="E40" s="16"/>
      <c r="F40" s="16"/>
      <c r="G40" s="16"/>
    </row>
    <row r="41" spans="2:7" ht="15.95" customHeight="1">
      <c r="B41" s="3"/>
      <c r="C41" s="3"/>
      <c r="D41" s="16"/>
      <c r="E41" s="16"/>
      <c r="F41" s="16"/>
      <c r="G41" s="16"/>
    </row>
    <row r="42" spans="2:7" ht="15.95" customHeight="1">
      <c r="B42" s="3"/>
      <c r="C42" s="3"/>
      <c r="D42" s="16"/>
      <c r="E42" s="16"/>
      <c r="F42" s="16"/>
      <c r="G42" s="16"/>
    </row>
    <row r="43" spans="2:7" ht="15.95" customHeight="1">
      <c r="B43" s="3"/>
      <c r="C43" s="3"/>
      <c r="D43" s="16"/>
      <c r="E43" s="16"/>
      <c r="F43" s="16"/>
      <c r="G43" s="16"/>
    </row>
    <row r="44" spans="2:7" ht="15.95" customHeight="1">
      <c r="B44" s="3"/>
      <c r="C44" s="3"/>
      <c r="D44" s="16"/>
      <c r="E44" s="16"/>
      <c r="F44" s="16"/>
      <c r="G44" s="16"/>
    </row>
    <row r="45" spans="2:7" ht="15.95" customHeight="1">
      <c r="B45" s="3"/>
      <c r="C45" s="3"/>
      <c r="D45" s="16"/>
      <c r="E45" s="16"/>
      <c r="F45" s="16"/>
      <c r="G45" s="16"/>
    </row>
    <row r="46" spans="2:7" ht="15.95" customHeight="1">
      <c r="B46" s="3"/>
      <c r="C46" s="3"/>
      <c r="D46" s="16"/>
      <c r="E46" s="16"/>
      <c r="F46" s="16"/>
      <c r="G46" s="16"/>
    </row>
    <row r="47" spans="2:7" ht="15.95" customHeight="1">
      <c r="B47" s="3"/>
      <c r="C47" s="3"/>
      <c r="D47" s="16"/>
      <c r="E47" s="16"/>
      <c r="F47" s="16"/>
      <c r="G47" s="16"/>
    </row>
    <row r="48" spans="2:7" ht="15.95" customHeight="1">
      <c r="B48" s="3"/>
      <c r="C48" s="3"/>
      <c r="D48" s="16"/>
      <c r="E48" s="16"/>
      <c r="F48" s="16"/>
      <c r="G48" s="16"/>
    </row>
    <row r="49" spans="2:7" ht="15.95" customHeight="1">
      <c r="B49" s="3"/>
      <c r="C49" s="3"/>
      <c r="D49" s="16"/>
      <c r="E49" s="16"/>
      <c r="F49" s="16"/>
      <c r="G49" s="16"/>
    </row>
    <row r="50" spans="2:7" ht="15.95" customHeight="1">
      <c r="B50" s="3"/>
      <c r="C50" s="3"/>
      <c r="D50" s="16"/>
      <c r="E50" s="16"/>
      <c r="F50" s="16"/>
      <c r="G50" s="16"/>
    </row>
    <row r="51" spans="2:7" ht="15.95" customHeight="1">
      <c r="B51" s="3"/>
      <c r="C51" s="3"/>
      <c r="D51" s="16"/>
      <c r="E51" s="16"/>
      <c r="F51" s="16"/>
      <c r="G51" s="16"/>
    </row>
    <row r="52" spans="2:7" ht="15.95" customHeight="1">
      <c r="B52" s="3"/>
      <c r="C52" s="3"/>
      <c r="D52" s="16"/>
      <c r="E52" s="16"/>
      <c r="F52" s="16"/>
      <c r="G52" s="16"/>
    </row>
    <row r="53" spans="2:7" ht="15.95" customHeight="1">
      <c r="B53" s="3"/>
      <c r="C53" s="3"/>
      <c r="D53" s="16"/>
      <c r="E53" s="16"/>
      <c r="F53" s="16"/>
      <c r="G53" s="16"/>
    </row>
    <row r="54" spans="2:7" ht="15.95" customHeight="1">
      <c r="B54" s="3"/>
      <c r="C54" s="3"/>
      <c r="D54" s="16"/>
      <c r="E54" s="16"/>
      <c r="F54" s="16"/>
      <c r="G54" s="16"/>
    </row>
    <row r="55" spans="2:7" ht="15.95" customHeight="1">
      <c r="B55" s="3"/>
      <c r="C55" s="3"/>
      <c r="D55" s="16"/>
      <c r="E55" s="16"/>
      <c r="F55" s="16"/>
      <c r="G55" s="16"/>
    </row>
    <row r="56" spans="2:7" ht="15.95" customHeight="1">
      <c r="B56" s="3"/>
      <c r="C56" s="3"/>
      <c r="D56" s="16"/>
      <c r="E56" s="16"/>
      <c r="F56" s="16"/>
      <c r="G56" s="16"/>
    </row>
    <row r="57" spans="2:7" ht="15.95" customHeight="1">
      <c r="B57" s="3"/>
      <c r="C57" s="3"/>
      <c r="D57" s="16"/>
      <c r="E57" s="16"/>
      <c r="F57" s="16"/>
      <c r="G57" s="16"/>
    </row>
    <row r="58" spans="2:7" ht="15.95" customHeight="1">
      <c r="B58" s="3"/>
      <c r="C58" s="3"/>
      <c r="D58" s="16"/>
      <c r="E58" s="16"/>
      <c r="F58" s="16"/>
      <c r="G58" s="16"/>
    </row>
    <row r="59" spans="2:7" ht="15.95" customHeight="1">
      <c r="B59" s="3"/>
      <c r="C59" s="3"/>
      <c r="D59" s="16"/>
      <c r="E59" s="16"/>
      <c r="F59" s="16"/>
      <c r="G59" s="16"/>
    </row>
    <row r="60" spans="2:7" ht="15.95" customHeight="1">
      <c r="B60" s="3"/>
      <c r="C60" s="3"/>
      <c r="D60" s="16"/>
      <c r="E60" s="16"/>
      <c r="F60" s="16"/>
      <c r="G60" s="16"/>
    </row>
    <row r="61" spans="2:7" ht="15.95" customHeight="1">
      <c r="B61" s="3"/>
      <c r="C61" s="3"/>
      <c r="D61" s="16"/>
      <c r="E61" s="16"/>
      <c r="F61" s="16"/>
      <c r="G61" s="16"/>
    </row>
    <row r="62" spans="2:7" ht="15.95" customHeight="1">
      <c r="B62" s="3"/>
      <c r="C62" s="3"/>
      <c r="D62" s="16"/>
      <c r="E62" s="16"/>
      <c r="F62" s="16"/>
      <c r="G62" s="16"/>
    </row>
    <row r="63" spans="2:7" ht="15.95" customHeight="1">
      <c r="B63" s="3"/>
      <c r="C63" s="3"/>
      <c r="D63" s="16"/>
      <c r="E63" s="16"/>
      <c r="F63" s="16"/>
      <c r="G63" s="16"/>
    </row>
    <row r="64" spans="2:7" ht="15.95" customHeight="1">
      <c r="B64" s="3"/>
      <c r="C64" s="3"/>
      <c r="D64" s="16"/>
      <c r="E64" s="16"/>
      <c r="F64" s="16"/>
      <c r="G64" s="16"/>
    </row>
    <row r="65" spans="2:7" ht="15.95" customHeight="1">
      <c r="B65" s="3"/>
      <c r="C65" s="3"/>
      <c r="D65" s="16"/>
      <c r="E65" s="16"/>
      <c r="F65" s="16"/>
      <c r="G65" s="16"/>
    </row>
    <row r="66" spans="2:7" ht="15.95" customHeight="1">
      <c r="B66" s="3"/>
      <c r="C66" s="3"/>
      <c r="D66" s="16"/>
      <c r="E66" s="16"/>
      <c r="F66" s="16"/>
      <c r="G66" s="16"/>
    </row>
    <row r="67" spans="2:7" ht="15.95" customHeight="1">
      <c r="B67" s="3"/>
      <c r="C67" s="3"/>
      <c r="D67" s="16"/>
      <c r="E67" s="16"/>
      <c r="F67" s="16"/>
      <c r="G67" s="16"/>
    </row>
    <row r="68" spans="2:7" ht="15.95" customHeight="1">
      <c r="B68" s="3"/>
      <c r="C68" s="3"/>
      <c r="D68" s="16"/>
      <c r="E68" s="16"/>
      <c r="F68" s="16"/>
      <c r="G68" s="16"/>
    </row>
    <row r="69" spans="2:7" ht="15.95" customHeight="1">
      <c r="B69" s="3"/>
      <c r="C69" s="3"/>
      <c r="D69" s="16"/>
      <c r="E69" s="16"/>
      <c r="F69" s="16"/>
      <c r="G69" s="16"/>
    </row>
    <row r="70" spans="2:7" ht="15.95" customHeight="1">
      <c r="B70" s="3"/>
      <c r="C70" s="3"/>
      <c r="D70" s="16"/>
      <c r="E70" s="16"/>
      <c r="F70" s="16"/>
      <c r="G70" s="16"/>
    </row>
    <row r="71" spans="2:7" ht="15.95" customHeight="1">
      <c r="B71" s="3"/>
      <c r="C71" s="3"/>
      <c r="D71" s="16"/>
      <c r="E71" s="16"/>
      <c r="F71" s="16"/>
      <c r="G71" s="16"/>
    </row>
    <row r="72" spans="2:7" ht="15.95" customHeight="1">
      <c r="B72" s="3"/>
      <c r="C72" s="3"/>
      <c r="D72" s="16"/>
      <c r="E72" s="16"/>
      <c r="F72" s="16"/>
      <c r="G72" s="16"/>
    </row>
    <row r="73" spans="2:7" ht="15.95" customHeight="1">
      <c r="B73" s="3"/>
      <c r="C73" s="3"/>
      <c r="D73" s="16"/>
      <c r="E73" s="16"/>
      <c r="F73" s="16"/>
      <c r="G73" s="16"/>
    </row>
    <row r="74" spans="2:7" ht="15.95" customHeight="1">
      <c r="B74" s="3"/>
      <c r="C74" s="3"/>
      <c r="D74" s="16"/>
      <c r="E74" s="16"/>
      <c r="F74" s="16"/>
      <c r="G74" s="16"/>
    </row>
    <row r="75" spans="2:7" ht="15.95" customHeight="1">
      <c r="B75" s="3"/>
      <c r="C75" s="3"/>
      <c r="D75" s="16"/>
      <c r="E75" s="16"/>
      <c r="F75" s="16"/>
      <c r="G75" s="16"/>
    </row>
    <row r="76" spans="2:7" ht="15.95" customHeight="1">
      <c r="B76" s="3"/>
      <c r="C76" s="3"/>
      <c r="D76" s="16"/>
      <c r="E76" s="16"/>
      <c r="F76" s="16"/>
      <c r="G76" s="16"/>
    </row>
    <row r="77" spans="2:7" ht="15.95" customHeight="1">
      <c r="B77" s="3"/>
      <c r="C77" s="3"/>
      <c r="D77" s="16"/>
      <c r="E77" s="16"/>
      <c r="F77" s="16"/>
      <c r="G77" s="16"/>
    </row>
    <row r="78" spans="2:7" ht="15.95" customHeight="1">
      <c r="B78" s="3"/>
      <c r="C78" s="3"/>
      <c r="D78" s="16"/>
      <c r="E78" s="16"/>
      <c r="F78" s="16"/>
      <c r="G78" s="16"/>
    </row>
    <row r="79" spans="2:7" ht="15.95" customHeight="1">
      <c r="B79" s="3"/>
      <c r="C79" s="3"/>
      <c r="D79" s="16"/>
      <c r="E79" s="16"/>
      <c r="F79" s="16"/>
      <c r="G79" s="16"/>
    </row>
    <row r="80" spans="2:7" ht="15.95" customHeight="1">
      <c r="B80" s="3"/>
      <c r="C80" s="3"/>
      <c r="D80" s="16"/>
      <c r="E80" s="16"/>
      <c r="F80" s="16"/>
      <c r="G80" s="16"/>
    </row>
    <row r="81" spans="2:7" ht="15.95" customHeight="1">
      <c r="B81" s="3"/>
      <c r="C81" s="3"/>
      <c r="D81" s="16"/>
      <c r="E81" s="16"/>
      <c r="F81" s="16"/>
      <c r="G81" s="16"/>
    </row>
    <row r="82" spans="2:7" ht="15.95" customHeight="1">
      <c r="B82" s="3"/>
      <c r="C82" s="3"/>
      <c r="D82" s="16"/>
      <c r="E82" s="16"/>
      <c r="F82" s="16"/>
      <c r="G82" s="16"/>
    </row>
    <row r="83" spans="2:7" ht="15.95" customHeight="1">
      <c r="B83" s="3"/>
      <c r="C83" s="3"/>
      <c r="D83" s="16"/>
      <c r="E83" s="16"/>
      <c r="F83" s="16"/>
      <c r="G83" s="16"/>
    </row>
    <row r="84" spans="2:7" ht="15.95" customHeight="1">
      <c r="B84" s="3"/>
      <c r="C84" s="3"/>
      <c r="D84" s="16"/>
      <c r="E84" s="16"/>
      <c r="F84" s="16"/>
      <c r="G84" s="16"/>
    </row>
    <row r="85" spans="2:7" ht="15.95" customHeight="1">
      <c r="B85" s="3"/>
      <c r="C85" s="3"/>
      <c r="D85" s="16"/>
      <c r="E85" s="16"/>
      <c r="F85" s="16"/>
      <c r="G85" s="16"/>
    </row>
    <row r="86" spans="2:7" ht="15.95" customHeight="1">
      <c r="B86" s="3"/>
      <c r="C86" s="3"/>
      <c r="D86" s="16"/>
      <c r="E86" s="16"/>
      <c r="F86" s="16"/>
      <c r="G86" s="16"/>
    </row>
    <row r="87" spans="2:7" ht="15.95" customHeight="1">
      <c r="B87" s="3"/>
      <c r="C87" s="3"/>
      <c r="D87" s="16"/>
      <c r="E87" s="16"/>
      <c r="F87" s="16"/>
      <c r="G87" s="16"/>
    </row>
    <row r="88" spans="2:7" ht="15.95" customHeight="1">
      <c r="B88" s="3"/>
      <c r="C88" s="3"/>
      <c r="D88" s="16"/>
      <c r="E88" s="16"/>
      <c r="F88" s="16"/>
      <c r="G88" s="16"/>
    </row>
    <row r="89" spans="2:7" ht="15.95" customHeight="1">
      <c r="B89" s="3"/>
      <c r="C89" s="3"/>
      <c r="D89" s="16"/>
      <c r="E89" s="16"/>
      <c r="F89" s="16"/>
      <c r="G89" s="16"/>
    </row>
    <row r="90" spans="2:7" ht="15.95" customHeight="1">
      <c r="B90" s="3"/>
      <c r="C90" s="3"/>
      <c r="D90" s="16"/>
      <c r="E90" s="16"/>
      <c r="F90" s="16"/>
      <c r="G90" s="16"/>
    </row>
    <row r="91" spans="2:7" ht="15.95" customHeight="1">
      <c r="B91" s="3"/>
      <c r="C91" s="3"/>
      <c r="D91" s="16"/>
      <c r="E91" s="16"/>
      <c r="F91" s="16"/>
      <c r="G91" s="16"/>
    </row>
    <row r="92" spans="2:7" ht="15.95" customHeight="1">
      <c r="B92" s="3"/>
      <c r="C92" s="3"/>
      <c r="D92" s="16"/>
      <c r="E92" s="16"/>
      <c r="F92" s="16"/>
      <c r="G92" s="16"/>
    </row>
    <row r="93" spans="2:7" ht="15.95" customHeight="1">
      <c r="B93" s="3"/>
      <c r="C93" s="3"/>
      <c r="D93" s="16"/>
      <c r="E93" s="16"/>
      <c r="F93" s="16"/>
      <c r="G93" s="16"/>
    </row>
    <row r="94" spans="2:7" ht="15.95" customHeight="1">
      <c r="B94" s="3"/>
      <c r="C94" s="3"/>
      <c r="D94" s="16"/>
      <c r="E94" s="16"/>
      <c r="F94" s="16"/>
      <c r="G94" s="16"/>
    </row>
    <row r="95" spans="2:7" ht="15.95" customHeight="1">
      <c r="B95" s="3"/>
      <c r="C95" s="3"/>
      <c r="D95" s="16"/>
      <c r="E95" s="16"/>
      <c r="F95" s="16"/>
      <c r="G95" s="16"/>
    </row>
    <row r="96" spans="2:7" ht="15.95" customHeight="1">
      <c r="B96" s="3"/>
      <c r="C96" s="3"/>
      <c r="D96" s="16"/>
      <c r="E96" s="16"/>
      <c r="F96" s="16"/>
      <c r="G96" s="16"/>
    </row>
    <row r="97" spans="2:7" ht="15.95" customHeight="1">
      <c r="B97" s="3"/>
      <c r="C97" s="3"/>
      <c r="D97" s="16"/>
      <c r="E97" s="16"/>
      <c r="F97" s="16"/>
      <c r="G97" s="16"/>
    </row>
    <row r="98" spans="2:7" ht="15.95" customHeight="1">
      <c r="B98" s="3"/>
      <c r="C98" s="3"/>
      <c r="D98" s="16"/>
      <c r="E98" s="16"/>
      <c r="F98" s="16"/>
      <c r="G98" s="16"/>
    </row>
    <row r="99" spans="2:7" ht="15.95" customHeight="1">
      <c r="B99" s="3"/>
      <c r="C99" s="3"/>
      <c r="D99" s="16"/>
      <c r="E99" s="16"/>
      <c r="F99" s="16"/>
      <c r="G99" s="16"/>
    </row>
    <row r="100" spans="2:7" ht="15.95" customHeight="1">
      <c r="B100" s="3"/>
      <c r="C100" s="3"/>
      <c r="D100" s="16"/>
      <c r="E100" s="16"/>
      <c r="F100" s="16"/>
      <c r="G100" s="16"/>
    </row>
    <row r="101" spans="2:7" ht="15.95" customHeight="1">
      <c r="B101" s="3"/>
      <c r="C101" s="3"/>
      <c r="D101" s="16"/>
      <c r="E101" s="16"/>
      <c r="F101" s="16"/>
      <c r="G101" s="16"/>
    </row>
    <row r="102" spans="2:7" ht="15.95" customHeight="1">
      <c r="B102" s="3"/>
      <c r="C102" s="3"/>
      <c r="D102" s="16"/>
      <c r="E102" s="16"/>
      <c r="F102" s="16"/>
      <c r="G102" s="16"/>
    </row>
    <row r="103" spans="2:7" ht="15.95" customHeight="1">
      <c r="B103" s="3"/>
      <c r="C103" s="3"/>
      <c r="D103" s="16"/>
      <c r="E103" s="16"/>
      <c r="F103" s="16"/>
      <c r="G103" s="16"/>
    </row>
    <row r="104" spans="2:7" ht="15.95" customHeight="1">
      <c r="B104" s="3"/>
      <c r="C104" s="3"/>
      <c r="D104" s="16"/>
      <c r="E104" s="16"/>
      <c r="F104" s="16"/>
      <c r="G104" s="16"/>
    </row>
    <row r="105" spans="2:7" ht="15.95" customHeight="1">
      <c r="B105" s="3"/>
      <c r="C105" s="3"/>
      <c r="D105" s="16"/>
      <c r="E105" s="16"/>
      <c r="F105" s="16"/>
      <c r="G105" s="16"/>
    </row>
    <row r="106" spans="2:7" ht="15.95" customHeight="1">
      <c r="B106" s="3"/>
      <c r="C106" s="3"/>
      <c r="D106" s="16"/>
      <c r="E106" s="16"/>
      <c r="F106" s="16"/>
      <c r="G106" s="16"/>
    </row>
    <row r="107" spans="2:7" ht="15.95" customHeight="1">
      <c r="B107" s="3"/>
      <c r="C107" s="3"/>
      <c r="D107" s="16"/>
      <c r="E107" s="16"/>
      <c r="F107" s="16"/>
      <c r="G107" s="16"/>
    </row>
    <row r="108" spans="2:7" ht="15.95" customHeight="1">
      <c r="B108" s="3"/>
      <c r="C108" s="3"/>
      <c r="D108" s="16"/>
      <c r="E108" s="16"/>
      <c r="F108" s="16"/>
      <c r="G108" s="16"/>
    </row>
    <row r="109" spans="2:7" ht="15.95" customHeight="1">
      <c r="B109" s="3"/>
      <c r="C109" s="3"/>
      <c r="D109" s="16"/>
      <c r="E109" s="16"/>
      <c r="F109" s="16"/>
      <c r="G109" s="16"/>
    </row>
    <row r="110" spans="2:7" ht="15.95" customHeight="1">
      <c r="B110" s="3"/>
      <c r="C110" s="3"/>
      <c r="D110" s="16"/>
      <c r="E110" s="16"/>
      <c r="F110" s="16"/>
      <c r="G110" s="16"/>
    </row>
    <row r="111" spans="2:7" ht="15.95" customHeight="1">
      <c r="B111" s="3"/>
      <c r="C111" s="3"/>
      <c r="D111" s="16"/>
      <c r="E111" s="16"/>
      <c r="F111" s="16"/>
      <c r="G111" s="16"/>
    </row>
    <row r="112" spans="2:7" ht="15.95" customHeight="1">
      <c r="B112" s="3"/>
      <c r="C112" s="3"/>
      <c r="D112" s="16"/>
      <c r="E112" s="16"/>
      <c r="F112" s="16"/>
      <c r="G112" s="16"/>
    </row>
    <row r="113" spans="2:7" ht="15.95" customHeight="1">
      <c r="B113" s="3"/>
      <c r="C113" s="3"/>
      <c r="D113" s="16"/>
      <c r="E113" s="16"/>
      <c r="F113" s="16"/>
      <c r="G113" s="16"/>
    </row>
    <row r="114" spans="2:7" ht="15.95" customHeight="1">
      <c r="B114" s="3"/>
      <c r="C114" s="3"/>
      <c r="D114" s="16"/>
      <c r="E114" s="16"/>
      <c r="F114" s="16"/>
      <c r="G114" s="16"/>
    </row>
    <row r="115" spans="2:7" ht="15.95" customHeight="1">
      <c r="B115" s="3"/>
      <c r="C115" s="3"/>
      <c r="D115" s="16"/>
      <c r="E115" s="16"/>
      <c r="F115" s="16"/>
      <c r="G115" s="16"/>
    </row>
    <row r="116" spans="2:7" ht="15.95" customHeight="1">
      <c r="B116" s="3"/>
      <c r="C116" s="3"/>
      <c r="D116" s="16"/>
      <c r="E116" s="16"/>
      <c r="F116" s="16"/>
      <c r="G116" s="16"/>
    </row>
    <row r="117" spans="2:7" ht="15.95" customHeight="1">
      <c r="B117" s="3"/>
      <c r="C117" s="3"/>
      <c r="D117" s="16"/>
      <c r="E117" s="16"/>
      <c r="F117" s="16"/>
      <c r="G117" s="16"/>
    </row>
    <row r="118" spans="2:7" ht="15.95" customHeight="1">
      <c r="B118" s="3"/>
      <c r="C118" s="3"/>
      <c r="D118" s="16"/>
      <c r="E118" s="16"/>
      <c r="F118" s="16"/>
      <c r="G118" s="16"/>
    </row>
    <row r="119" spans="2:7" ht="15.95" customHeight="1">
      <c r="B119" s="3"/>
      <c r="C119" s="3"/>
      <c r="D119" s="16"/>
      <c r="E119" s="16"/>
      <c r="F119" s="16"/>
      <c r="G119" s="16"/>
    </row>
    <row r="120" spans="2:7" ht="15.95" customHeight="1">
      <c r="B120" s="3"/>
      <c r="C120" s="3"/>
      <c r="D120" s="16"/>
      <c r="E120" s="16"/>
      <c r="F120" s="16"/>
      <c r="G120" s="16"/>
    </row>
    <row r="121" spans="2:7" ht="15.95" customHeight="1">
      <c r="B121" s="3"/>
      <c r="C121" s="3"/>
      <c r="D121" s="16"/>
      <c r="E121" s="16"/>
      <c r="F121" s="16"/>
      <c r="G121" s="16"/>
    </row>
    <row r="122" spans="2:7" ht="15.95" customHeight="1">
      <c r="B122" s="3"/>
      <c r="C122" s="3"/>
      <c r="D122" s="16"/>
      <c r="E122" s="16"/>
      <c r="F122" s="16"/>
      <c r="G122" s="16"/>
    </row>
    <row r="123" spans="2:7" ht="15.95" customHeight="1">
      <c r="B123" s="3"/>
      <c r="C123" s="3"/>
      <c r="D123" s="16"/>
      <c r="E123" s="16"/>
      <c r="F123" s="16"/>
      <c r="G123" s="16"/>
    </row>
    <row r="124" spans="2:7" ht="15.95" customHeight="1">
      <c r="B124" s="3"/>
      <c r="C124" s="3"/>
      <c r="D124" s="16"/>
      <c r="E124" s="16"/>
      <c r="F124" s="16"/>
      <c r="G124" s="16"/>
    </row>
    <row r="125" spans="2:7" ht="15.95" customHeight="1">
      <c r="B125" s="3"/>
      <c r="C125" s="3"/>
      <c r="D125" s="16"/>
      <c r="E125" s="16"/>
      <c r="F125" s="16"/>
      <c r="G125" s="16"/>
    </row>
    <row r="126" spans="2:7" ht="15.95" customHeight="1">
      <c r="B126" s="3"/>
      <c r="C126" s="3"/>
      <c r="D126" s="16"/>
      <c r="E126" s="16"/>
      <c r="F126" s="16"/>
      <c r="G126" s="16"/>
    </row>
    <row r="127" spans="2:7" ht="15.95" customHeight="1">
      <c r="B127" s="3"/>
      <c r="C127" s="3"/>
      <c r="D127" s="16"/>
      <c r="E127" s="16"/>
      <c r="F127" s="16"/>
      <c r="G127" s="16"/>
    </row>
    <row r="128" spans="2:7" ht="15.95" customHeight="1">
      <c r="B128" s="3"/>
      <c r="C128" s="3"/>
      <c r="D128" s="16"/>
      <c r="E128" s="16"/>
      <c r="F128" s="16"/>
      <c r="G128" s="16"/>
    </row>
    <row r="129" spans="2:7" ht="15.95" customHeight="1">
      <c r="B129" s="3"/>
      <c r="C129" s="3"/>
      <c r="D129" s="16"/>
      <c r="E129" s="16"/>
      <c r="F129" s="16"/>
      <c r="G129" s="16"/>
    </row>
    <row r="130" spans="2:7" ht="15.95" customHeight="1">
      <c r="B130" s="3"/>
      <c r="C130" s="3"/>
      <c r="D130" s="16"/>
      <c r="E130" s="16"/>
      <c r="F130" s="16"/>
      <c r="G130" s="16"/>
    </row>
    <row r="131" spans="2:7" ht="15.95" customHeight="1">
      <c r="B131" s="3"/>
      <c r="C131" s="3"/>
      <c r="D131" s="16"/>
      <c r="E131" s="16"/>
      <c r="F131" s="16"/>
      <c r="G131" s="16"/>
    </row>
    <row r="132" spans="2:7" ht="15.95" customHeight="1">
      <c r="B132" s="3"/>
      <c r="C132" s="3"/>
      <c r="D132" s="16"/>
      <c r="E132" s="16"/>
      <c r="F132" s="16"/>
      <c r="G132" s="16"/>
    </row>
    <row r="133" spans="2:7" ht="15.95" customHeight="1">
      <c r="B133" s="3"/>
      <c r="C133" s="3"/>
      <c r="D133" s="16"/>
      <c r="E133" s="16"/>
      <c r="F133" s="16"/>
      <c r="G133" s="16"/>
    </row>
    <row r="134" spans="2:7" ht="15.95" customHeight="1">
      <c r="B134" s="3"/>
      <c r="C134" s="3"/>
      <c r="D134" s="16"/>
      <c r="E134" s="16"/>
      <c r="F134" s="16"/>
      <c r="G134" s="16"/>
    </row>
    <row r="135" spans="2:7" ht="15.95" customHeight="1">
      <c r="B135" s="3"/>
      <c r="C135" s="3"/>
      <c r="D135" s="16"/>
      <c r="E135" s="16"/>
      <c r="F135" s="16"/>
      <c r="G135" s="16"/>
    </row>
    <row r="136" spans="2:7" ht="15.95" customHeight="1">
      <c r="B136" s="3"/>
      <c r="C136" s="3"/>
      <c r="D136" s="16"/>
      <c r="E136" s="16"/>
      <c r="F136" s="16"/>
      <c r="G136" s="16"/>
    </row>
    <row r="137" spans="2:7" ht="15.95" customHeight="1">
      <c r="B137" s="3"/>
      <c r="C137" s="3"/>
      <c r="D137" s="16"/>
      <c r="E137" s="16"/>
      <c r="F137" s="16"/>
      <c r="G137" s="16"/>
    </row>
    <row r="138" spans="2:7" ht="15.95" customHeight="1">
      <c r="B138" s="3"/>
      <c r="C138" s="3"/>
      <c r="D138" s="16"/>
      <c r="E138" s="16"/>
      <c r="F138" s="16"/>
      <c r="G138" s="16"/>
    </row>
    <row r="139" spans="2:7" ht="15.95" customHeight="1">
      <c r="B139" s="3"/>
      <c r="C139" s="3"/>
      <c r="D139" s="16"/>
      <c r="E139" s="16"/>
      <c r="F139" s="16"/>
      <c r="G139" s="16"/>
    </row>
    <row r="140" spans="2:7" ht="15.95" customHeight="1">
      <c r="B140" s="3"/>
      <c r="C140" s="3"/>
      <c r="D140" s="16"/>
      <c r="E140" s="16"/>
      <c r="F140" s="16"/>
      <c r="G140" s="16"/>
    </row>
    <row r="141" spans="2:7" ht="15.95" customHeight="1">
      <c r="B141" s="3"/>
      <c r="C141" s="3"/>
      <c r="D141" s="16"/>
      <c r="E141" s="16"/>
      <c r="F141" s="16"/>
      <c r="G141" s="16"/>
    </row>
    <row r="142" spans="2:7" ht="15.95" customHeight="1">
      <c r="B142" s="3"/>
      <c r="C142" s="3"/>
      <c r="D142" s="16"/>
      <c r="E142" s="16"/>
      <c r="F142" s="16"/>
      <c r="G142" s="16"/>
    </row>
    <row r="143" spans="2:7" ht="15.95" customHeight="1">
      <c r="B143" s="3"/>
      <c r="C143" s="3"/>
      <c r="D143" s="16"/>
      <c r="E143" s="16"/>
      <c r="F143" s="16"/>
      <c r="G143" s="16"/>
    </row>
    <row r="144" spans="2:7" ht="15.95" customHeight="1">
      <c r="B144" s="3"/>
      <c r="C144" s="3"/>
      <c r="D144" s="16"/>
      <c r="E144" s="16"/>
      <c r="F144" s="16"/>
      <c r="G144" s="16"/>
    </row>
    <row r="145" spans="2:7" ht="15.95" customHeight="1">
      <c r="B145" s="3"/>
      <c r="C145" s="3"/>
      <c r="D145" s="16"/>
      <c r="E145" s="16"/>
      <c r="F145" s="16"/>
      <c r="G145" s="16"/>
    </row>
    <row r="146" spans="2:7" ht="15.95" customHeight="1">
      <c r="B146" s="3"/>
      <c r="C146" s="3"/>
      <c r="D146" s="16"/>
      <c r="E146" s="16"/>
      <c r="F146" s="16"/>
      <c r="G146" s="16"/>
    </row>
    <row r="147" spans="2:7" ht="15.95" customHeight="1">
      <c r="B147" s="3"/>
      <c r="C147" s="3"/>
      <c r="D147" s="16"/>
      <c r="E147" s="16"/>
      <c r="F147" s="16"/>
      <c r="G147" s="16"/>
    </row>
    <row r="148" spans="2:7" ht="15.95" customHeight="1">
      <c r="B148" s="3"/>
      <c r="C148" s="3"/>
      <c r="D148" s="16"/>
      <c r="E148" s="16"/>
      <c r="F148" s="16"/>
      <c r="G148" s="16"/>
    </row>
    <row r="149" spans="2:7" ht="15.95" customHeight="1">
      <c r="B149" s="3"/>
      <c r="C149" s="3"/>
      <c r="D149" s="16"/>
      <c r="E149" s="16"/>
      <c r="F149" s="16"/>
      <c r="G149" s="16"/>
    </row>
    <row r="150" spans="2:7" ht="15.95" customHeight="1">
      <c r="B150" s="3"/>
      <c r="C150" s="3"/>
      <c r="D150" s="16"/>
      <c r="E150" s="16"/>
      <c r="F150" s="16"/>
      <c r="G150" s="16"/>
    </row>
    <row r="151" spans="2:7" ht="15.95" customHeight="1">
      <c r="B151" s="3"/>
      <c r="C151" s="3"/>
      <c r="D151" s="16"/>
      <c r="E151" s="16"/>
      <c r="F151" s="16"/>
      <c r="G151" s="16"/>
    </row>
    <row r="152" spans="2:7" ht="15.95" customHeight="1">
      <c r="B152" s="3"/>
      <c r="C152" s="3"/>
      <c r="D152" s="16"/>
      <c r="E152" s="16"/>
      <c r="F152" s="16"/>
      <c r="G152" s="16"/>
    </row>
    <row r="153" spans="2:7" ht="15.95" customHeight="1">
      <c r="B153" s="3"/>
      <c r="C153" s="3"/>
      <c r="D153" s="16"/>
      <c r="E153" s="16"/>
      <c r="F153" s="16"/>
      <c r="G153" s="16"/>
    </row>
    <row r="154" spans="2:7" ht="15.95" customHeight="1">
      <c r="B154" s="3"/>
      <c r="C154" s="3"/>
      <c r="D154" s="16"/>
      <c r="E154" s="16"/>
      <c r="F154" s="16"/>
      <c r="G154" s="16"/>
    </row>
    <row r="155" spans="2:7" ht="15.95" customHeight="1">
      <c r="B155" s="3"/>
      <c r="C155" s="3"/>
      <c r="D155" s="16"/>
      <c r="E155" s="16"/>
      <c r="F155" s="16"/>
      <c r="G155" s="16"/>
    </row>
    <row r="156" spans="2:7" ht="15.95" customHeight="1">
      <c r="B156" s="3"/>
      <c r="C156" s="3"/>
      <c r="D156" s="16"/>
      <c r="E156" s="16"/>
      <c r="F156" s="16"/>
      <c r="G156" s="16"/>
    </row>
    <row r="157" spans="2:7" ht="15.95" customHeight="1">
      <c r="B157" s="3"/>
      <c r="C157" s="3"/>
      <c r="D157" s="16"/>
      <c r="E157" s="16"/>
      <c r="F157" s="16"/>
      <c r="G157" s="16"/>
    </row>
    <row r="158" spans="2:7" ht="15.95" customHeight="1">
      <c r="B158" s="3"/>
      <c r="C158" s="3"/>
      <c r="D158" s="16"/>
      <c r="E158" s="16"/>
      <c r="F158" s="16"/>
      <c r="G158" s="16"/>
    </row>
    <row r="159" spans="2:7" ht="15.95" customHeight="1">
      <c r="B159" s="3"/>
      <c r="C159" s="3"/>
      <c r="D159" s="16"/>
      <c r="E159" s="16"/>
      <c r="F159" s="16"/>
      <c r="G159" s="16"/>
    </row>
    <row r="160" spans="2:7" ht="15.95" customHeight="1">
      <c r="B160" s="3"/>
      <c r="C160" s="3"/>
      <c r="D160" s="16"/>
      <c r="E160" s="16"/>
      <c r="F160" s="16"/>
      <c r="G160" s="16"/>
    </row>
    <row r="161" spans="2:7" ht="15.95" customHeight="1">
      <c r="B161" s="3"/>
      <c r="C161" s="3"/>
      <c r="D161" s="16"/>
      <c r="E161" s="16"/>
      <c r="F161" s="16"/>
      <c r="G161" s="16"/>
    </row>
    <row r="162" spans="2:7" ht="15.95" customHeight="1">
      <c r="B162" s="3"/>
      <c r="C162" s="3"/>
      <c r="D162" s="16"/>
      <c r="E162" s="16"/>
      <c r="F162" s="16"/>
      <c r="G162" s="16"/>
    </row>
    <row r="163" spans="2:7" ht="15.95" customHeight="1">
      <c r="B163" s="3"/>
      <c r="C163" s="3"/>
      <c r="D163" s="16"/>
      <c r="E163" s="16"/>
      <c r="F163" s="16"/>
      <c r="G163" s="16"/>
    </row>
    <row r="164" spans="2:7" ht="15.95" customHeight="1">
      <c r="B164" s="3"/>
      <c r="C164" s="3"/>
      <c r="D164" s="16"/>
      <c r="E164" s="16"/>
      <c r="F164" s="16"/>
      <c r="G164" s="16"/>
    </row>
    <row r="165" spans="2:7" ht="15.95" customHeight="1">
      <c r="B165" s="3"/>
      <c r="C165" s="3"/>
      <c r="D165" s="16"/>
      <c r="E165" s="16"/>
      <c r="F165" s="16"/>
      <c r="G165" s="16"/>
    </row>
    <row r="166" spans="2:7" ht="15.95" customHeight="1">
      <c r="B166" s="3"/>
      <c r="C166" s="3"/>
      <c r="D166" s="16"/>
      <c r="E166" s="16"/>
    </row>
    <row r="1048468" ht="12.75" customHeight="1"/>
    <row r="1048469" ht="12.75" customHeight="1"/>
    <row r="1048470" ht="12.75" customHeight="1"/>
    <row r="1048471" ht="12.75" customHeight="1"/>
    <row r="1048472" ht="12.75" customHeight="1"/>
    <row r="1048473" ht="12.75" customHeight="1"/>
    <row r="1048474" ht="12.75" customHeight="1"/>
    <row r="1048475" ht="12.75" customHeight="1"/>
    <row r="1048476" ht="12.75" customHeight="1"/>
    <row r="1048477" ht="12.75" customHeight="1"/>
    <row r="1048478" ht="12.75" customHeight="1"/>
    <row r="1048479" ht="12.75" customHeight="1"/>
    <row r="1048480" ht="12.75" customHeight="1"/>
    <row r="1048481" ht="12.75" customHeight="1"/>
    <row r="1048482" ht="12.75" customHeight="1"/>
    <row r="1048483" ht="12.75" customHeight="1"/>
    <row r="1048484" ht="12.75" customHeight="1"/>
    <row r="1048485" ht="12.75" customHeight="1"/>
    <row r="1048486" ht="12.75" customHeight="1"/>
    <row r="1048487" ht="12.75" customHeight="1"/>
    <row r="1048488" ht="12.75" customHeight="1"/>
    <row r="1048489" ht="12.75" customHeight="1"/>
    <row r="1048490" ht="12.75" customHeight="1"/>
    <row r="1048491" ht="12.75" customHeight="1"/>
    <row r="1048492" ht="12.75" customHeight="1"/>
    <row r="1048493" ht="12.75" customHeight="1"/>
    <row r="1048494" ht="12.75" customHeight="1"/>
    <row r="1048495" ht="12.75" customHeight="1"/>
    <row r="1048496" ht="12.75" customHeight="1"/>
    <row r="1048497" ht="12.75" customHeight="1"/>
    <row r="1048498" ht="12.75" customHeight="1"/>
    <row r="1048499" ht="12.75" customHeight="1"/>
    <row r="1048500" ht="12.75" customHeight="1"/>
    <row r="1048501" ht="12.75" customHeight="1"/>
    <row r="1048502" ht="12.75" customHeight="1"/>
    <row r="1048503" ht="12.75" customHeight="1"/>
    <row r="1048504" ht="12.75" customHeight="1"/>
    <row r="1048505" ht="12.75" customHeight="1"/>
    <row r="1048506" ht="12.75" customHeight="1"/>
    <row r="1048507" ht="12.75" customHeight="1"/>
    <row r="1048508" ht="12.75" customHeight="1"/>
    <row r="1048509" ht="12.75" customHeight="1"/>
    <row r="1048510" ht="12.75" customHeight="1"/>
    <row r="1048511" ht="12.75" customHeight="1"/>
    <row r="1048512" ht="12.75" customHeight="1"/>
    <row r="1048513" ht="12.75" customHeight="1"/>
    <row r="1048514" ht="12.75" customHeight="1"/>
    <row r="1048515" ht="12.75" customHeight="1"/>
    <row r="1048516" ht="12.75" customHeight="1"/>
    <row r="1048517" ht="12.75" customHeight="1"/>
    <row r="1048518" ht="12.75" customHeight="1"/>
    <row r="1048519" ht="12.75" customHeight="1"/>
    <row r="1048520" ht="12.75" customHeight="1"/>
    <row r="1048521" ht="12.75" customHeight="1"/>
    <row r="1048522" ht="12.75" customHeight="1"/>
    <row r="1048523" ht="12.75" customHeight="1"/>
    <row r="1048524" ht="12.75" customHeight="1"/>
    <row r="1048525" ht="12.75" customHeight="1"/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</sheetData>
  <mergeCells count="4">
    <mergeCell ref="C1:G1"/>
    <mergeCell ref="B3:C3"/>
    <mergeCell ref="D3:E3"/>
    <mergeCell ref="B21:C21"/>
  </mergeCells>
  <pageMargins left="0" right="0" top="0.39370078740157483" bottom="0.39370078740157483" header="0" footer="0"/>
  <pageSetup paperSize="9" scale="95" fitToWidth="0" fitToHeight="0" orientation="landscape" r:id="rId1"/>
  <headerFooter>
    <oddHeader>&amp;C&amp;A</oddHeader>
    <oddFooter>&amp;CPage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AMF27"/>
  <sheetViews>
    <sheetView zoomScaleNormal="100" workbookViewId="0">
      <selection activeCell="G12" sqref="G12"/>
    </sheetView>
  </sheetViews>
  <sheetFormatPr defaultRowHeight="15.75"/>
  <cols>
    <col min="1" max="1" width="9" customWidth="1"/>
    <col min="2" max="2" width="5.125" style="1" customWidth="1"/>
    <col min="3" max="3" width="25.5" style="4" customWidth="1"/>
    <col min="4" max="4" width="15.375" style="5" customWidth="1"/>
    <col min="5" max="5" width="13.875" style="3" customWidth="1"/>
    <col min="6" max="1020" width="9.5" style="3" customWidth="1"/>
    <col min="1021" max="1022" width="9.5" customWidth="1"/>
    <col min="1023" max="1023" width="9" customWidth="1"/>
  </cols>
  <sheetData>
    <row r="1" spans="2:1020" ht="90.75" customHeight="1">
      <c r="C1" s="262" t="s">
        <v>154</v>
      </c>
      <c r="D1" s="262"/>
      <c r="E1" s="262"/>
    </row>
    <row r="2" spans="2:1020" ht="27" customHeight="1"/>
    <row r="3" spans="2:1020" ht="29.25" customHeight="1">
      <c r="B3" s="263" t="s">
        <v>155</v>
      </c>
      <c r="C3" s="263"/>
      <c r="D3" s="6" t="s">
        <v>1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</row>
    <row r="4" spans="2:1020" ht="15" customHeight="1">
      <c r="B4" s="8"/>
      <c r="C4" s="9"/>
      <c r="D4" s="70">
        <v>2022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</row>
    <row r="5" spans="2:1020" ht="12" customHeight="1">
      <c r="B5" s="11"/>
      <c r="C5" s="12"/>
      <c r="D5" s="64" t="s">
        <v>41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2:1020">
      <c r="B6" s="187">
        <v>1</v>
      </c>
      <c r="C6" s="209" t="s">
        <v>64</v>
      </c>
      <c r="D6" s="210">
        <v>1609235.23</v>
      </c>
      <c r="E6" s="16"/>
      <c r="F6" s="16"/>
      <c r="G6" s="1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2:1020">
      <c r="B7" s="189">
        <v>2</v>
      </c>
      <c r="C7" s="209" t="s">
        <v>65</v>
      </c>
      <c r="D7" s="210">
        <v>218196.13</v>
      </c>
      <c r="E7" s="16"/>
      <c r="F7" s="16"/>
      <c r="G7" s="1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2:1020">
      <c r="B8" s="211">
        <v>3</v>
      </c>
      <c r="C8" s="209" t="s">
        <v>66</v>
      </c>
      <c r="D8" s="210">
        <v>6856145.7599999998</v>
      </c>
      <c r="E8" s="16"/>
      <c r="F8" s="16"/>
      <c r="G8" s="1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2:1020">
      <c r="B9" s="198">
        <v>4</v>
      </c>
      <c r="C9" s="209" t="s">
        <v>4</v>
      </c>
      <c r="D9" s="210">
        <v>936761</v>
      </c>
      <c r="E9" s="16"/>
      <c r="F9" s="16"/>
      <c r="G9" s="16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2:1020">
      <c r="B10" s="199">
        <v>5</v>
      </c>
      <c r="C10" s="209" t="s">
        <v>67</v>
      </c>
      <c r="D10" s="210">
        <v>0</v>
      </c>
      <c r="E10" s="16"/>
      <c r="F10" s="16"/>
      <c r="G10" s="16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2:1020">
      <c r="B11" s="200">
        <v>6</v>
      </c>
      <c r="C11" s="209" t="s">
        <v>68</v>
      </c>
      <c r="D11" s="210">
        <v>0</v>
      </c>
      <c r="E11" s="16"/>
      <c r="F11" s="16"/>
      <c r="G11" s="16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2:1020" ht="21" customHeight="1">
      <c r="B12" s="195">
        <v>7</v>
      </c>
      <c r="C12" s="209" t="s">
        <v>69</v>
      </c>
      <c r="D12" s="210">
        <v>14561.94</v>
      </c>
      <c r="E12" s="16"/>
      <c r="F12" s="16"/>
      <c r="G12" s="16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2:1020">
      <c r="B13" s="196">
        <v>8</v>
      </c>
      <c r="C13" s="209" t="s">
        <v>70</v>
      </c>
      <c r="D13" s="210">
        <v>0</v>
      </c>
      <c r="E13" s="16"/>
      <c r="F13" s="16"/>
      <c r="G13" s="16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2:1020" ht="27">
      <c r="B14" s="212">
        <v>9</v>
      </c>
      <c r="C14" s="209" t="s">
        <v>71</v>
      </c>
      <c r="D14" s="210">
        <v>18577.28</v>
      </c>
      <c r="E14" s="16"/>
      <c r="F14" s="16"/>
      <c r="G14" s="16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2:1020" ht="21" customHeight="1">
      <c r="B15" s="213">
        <v>10</v>
      </c>
      <c r="C15" s="209" t="s">
        <v>72</v>
      </c>
      <c r="D15" s="210">
        <v>247995.36</v>
      </c>
      <c r="E15" s="16"/>
      <c r="F15" s="16"/>
      <c r="G15" s="16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2:1020" ht="21" customHeight="1">
      <c r="B16" s="214">
        <v>11</v>
      </c>
      <c r="C16" s="209" t="s">
        <v>130</v>
      </c>
      <c r="D16" s="210">
        <v>101388.82</v>
      </c>
      <c r="E16" s="16"/>
      <c r="F16" s="16"/>
      <c r="G16" s="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2:1020" ht="21" customHeight="1">
      <c r="B17" s="25"/>
      <c r="C17" s="45" t="s">
        <v>1</v>
      </c>
      <c r="D17" s="27">
        <f>SUM(D6:D16)</f>
        <v>10002861.519999998</v>
      </c>
      <c r="E17" s="28"/>
      <c r="F17" s="28"/>
      <c r="G17" s="2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29"/>
      <c r="ALQ17" s="29"/>
      <c r="ALR17" s="29"/>
      <c r="ALS17" s="29"/>
      <c r="ALT17" s="29"/>
      <c r="ALU17" s="29"/>
      <c r="ALV17" s="29"/>
      <c r="ALW17" s="29"/>
      <c r="ALX17" s="29"/>
      <c r="ALY17" s="29"/>
      <c r="ALZ17" s="29"/>
      <c r="AMA17" s="29"/>
      <c r="AMB17" s="29"/>
      <c r="AMC17" s="29"/>
      <c r="AMD17" s="29"/>
      <c r="AME17" s="29"/>
      <c r="AMF17" s="29"/>
    </row>
    <row r="18" spans="2:1020" ht="15.95" customHeight="1">
      <c r="B18" s="3"/>
      <c r="C18" s="3"/>
      <c r="D18" s="30"/>
      <c r="E18" s="16"/>
      <c r="F18" s="16"/>
      <c r="G18" s="16"/>
    </row>
    <row r="19" spans="2:1020" ht="15.95" customHeight="1">
      <c r="B19" s="3"/>
      <c r="C19" s="3"/>
      <c r="D19" s="30"/>
      <c r="E19" s="16"/>
      <c r="F19" s="16"/>
      <c r="G19" s="16"/>
    </row>
    <row r="20" spans="2:1020" ht="15.95" customHeight="1">
      <c r="B20" s="3"/>
      <c r="C20" s="3"/>
      <c r="D20" s="30"/>
      <c r="E20" s="16"/>
      <c r="F20" s="16"/>
      <c r="G20" s="16"/>
    </row>
    <row r="21" spans="2:1020" ht="15.95" customHeight="1">
      <c r="B21" s="3"/>
      <c r="C21" s="5"/>
      <c r="D21" s="30"/>
      <c r="E21" s="16"/>
      <c r="F21" s="16"/>
      <c r="G21" s="16"/>
    </row>
    <row r="22" spans="2:1020" ht="15.95" customHeight="1">
      <c r="B22" s="3"/>
      <c r="C22" s="3"/>
      <c r="D22" s="30"/>
      <c r="E22" s="16"/>
      <c r="F22" s="16"/>
      <c r="G22" s="16"/>
    </row>
    <row r="23" spans="2:1020" ht="15.95" customHeight="1">
      <c r="B23" s="3"/>
      <c r="C23" s="3"/>
      <c r="D23" s="30"/>
      <c r="E23" s="16"/>
      <c r="F23" s="16"/>
      <c r="G23" s="16"/>
    </row>
    <row r="24" spans="2:1020" ht="15.95" customHeight="1">
      <c r="B24" s="3"/>
      <c r="C24" s="3"/>
      <c r="D24" s="30"/>
      <c r="E24" s="16"/>
      <c r="F24" s="16"/>
      <c r="G24" s="16"/>
    </row>
    <row r="25" spans="2:1020" ht="15.95" customHeight="1">
      <c r="B25" s="3"/>
      <c r="C25" s="3"/>
      <c r="D25" s="30"/>
      <c r="E25" s="16"/>
      <c r="F25" s="16"/>
      <c r="G25" s="16"/>
    </row>
    <row r="26" spans="2:1020" ht="15.95" customHeight="1">
      <c r="B26" s="3"/>
      <c r="C26" s="3"/>
      <c r="D26" s="30"/>
      <c r="E26" s="16"/>
      <c r="F26" s="16"/>
      <c r="G26" s="16"/>
    </row>
    <row r="27" spans="2:1020" ht="15.95" customHeight="1">
      <c r="B27" s="3"/>
      <c r="C27" s="3"/>
      <c r="D27" s="30"/>
      <c r="E27" s="16"/>
      <c r="F27" s="16"/>
      <c r="G27" s="16"/>
    </row>
  </sheetData>
  <mergeCells count="2">
    <mergeCell ref="C1:E1"/>
    <mergeCell ref="B3:C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ALU1048561"/>
  <sheetViews>
    <sheetView zoomScaleNormal="100" workbookViewId="0">
      <selection activeCell="L13" sqref="L13"/>
    </sheetView>
  </sheetViews>
  <sheetFormatPr defaultRowHeight="15.95" customHeight="1"/>
  <cols>
    <col min="1" max="1" width="2.125" customWidth="1"/>
    <col min="2" max="2" width="5.125" style="1" customWidth="1"/>
    <col min="3" max="3" width="26.875" style="4" customWidth="1"/>
    <col min="4" max="4" width="16" style="3" customWidth="1"/>
    <col min="5" max="5" width="16.25" style="3" customWidth="1"/>
    <col min="6" max="1009" width="9.5" style="3" customWidth="1"/>
    <col min="1010" max="1023" width="9.5" customWidth="1"/>
    <col min="1024" max="1024" width="9" customWidth="1"/>
  </cols>
  <sheetData>
    <row r="1" spans="2:1009" ht="95.25" customHeight="1">
      <c r="C1" s="262" t="s">
        <v>109</v>
      </c>
      <c r="D1" s="262"/>
      <c r="E1" s="262"/>
      <c r="F1" s="262"/>
      <c r="G1" s="262"/>
    </row>
    <row r="2" spans="2:1009" ht="24" customHeight="1">
      <c r="B2" s="255" t="s">
        <v>156</v>
      </c>
    </row>
    <row r="3" spans="2:1009" ht="29.25" customHeight="1">
      <c r="B3" s="263" t="s">
        <v>48</v>
      </c>
      <c r="C3" s="266"/>
      <c r="D3" s="268" t="s">
        <v>73</v>
      </c>
      <c r="E3" s="26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</row>
    <row r="4" spans="2:1009" ht="40.5">
      <c r="B4" s="8"/>
      <c r="C4" s="9"/>
      <c r="D4" s="12" t="s">
        <v>167</v>
      </c>
      <c r="E4" s="208" t="s">
        <v>168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</row>
    <row r="5" spans="2:1009" ht="27">
      <c r="B5" s="187">
        <v>1</v>
      </c>
      <c r="C5" s="188" t="s">
        <v>50</v>
      </c>
      <c r="D5" s="204">
        <v>275286.84999999998</v>
      </c>
      <c r="E5" s="204">
        <v>158958.07999999999</v>
      </c>
      <c r="F5" s="16"/>
      <c r="G5" s="16"/>
      <c r="H5" s="1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</row>
    <row r="6" spans="2:1009" ht="15.75">
      <c r="B6" s="191">
        <v>3</v>
      </c>
      <c r="C6" s="188" t="s">
        <v>51</v>
      </c>
      <c r="D6" s="204">
        <v>1818</v>
      </c>
      <c r="E6" s="204">
        <v>1817.8</v>
      </c>
      <c r="F6" s="16"/>
      <c r="G6" s="16"/>
      <c r="H6" s="1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</row>
    <row r="7" spans="2:1009" ht="27">
      <c r="B7" s="192">
        <v>4</v>
      </c>
      <c r="C7" s="188" t="s">
        <v>52</v>
      </c>
      <c r="D7" s="204">
        <v>162441.74</v>
      </c>
      <c r="E7" s="204">
        <v>149184.54999999999</v>
      </c>
      <c r="F7" s="16"/>
      <c r="G7" s="16"/>
      <c r="H7" s="16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</row>
    <row r="8" spans="2:1009" ht="27">
      <c r="B8" s="193">
        <v>5</v>
      </c>
      <c r="C8" s="188" t="s">
        <v>53</v>
      </c>
      <c r="D8" s="204">
        <v>55777.21</v>
      </c>
      <c r="E8" s="204">
        <v>7661.41</v>
      </c>
      <c r="F8" s="16"/>
      <c r="G8" s="16"/>
      <c r="H8" s="16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</row>
    <row r="9" spans="2:1009" ht="27">
      <c r="B9" s="194">
        <v>6</v>
      </c>
      <c r="C9" s="188" t="s">
        <v>54</v>
      </c>
      <c r="D9" s="204">
        <v>95964</v>
      </c>
      <c r="E9" s="204">
        <v>95414.6</v>
      </c>
      <c r="F9" s="16"/>
      <c r="G9" s="16"/>
      <c r="H9" s="16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</row>
    <row r="10" spans="2:1009" ht="27">
      <c r="B10" s="276">
        <v>8</v>
      </c>
      <c r="C10" s="188" t="s">
        <v>55</v>
      </c>
      <c r="D10" s="204">
        <v>2693870</v>
      </c>
      <c r="E10" s="204">
        <v>1031407.08</v>
      </c>
      <c r="F10" s="16"/>
      <c r="G10" s="16"/>
      <c r="H10" s="16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</row>
    <row r="11" spans="2:1009" ht="27">
      <c r="B11" s="197">
        <v>9</v>
      </c>
      <c r="C11" s="188" t="s">
        <v>56</v>
      </c>
      <c r="D11" s="204">
        <v>112300.48</v>
      </c>
      <c r="E11" s="204">
        <v>110734.52</v>
      </c>
      <c r="F11" s="16"/>
      <c r="G11" s="16"/>
      <c r="H11" s="16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</row>
    <row r="12" spans="2:1009" ht="27">
      <c r="B12" s="198">
        <v>10</v>
      </c>
      <c r="C12" s="188" t="s">
        <v>57</v>
      </c>
      <c r="D12" s="204">
        <v>2510738.7799999998</v>
      </c>
      <c r="E12" s="204">
        <v>1079488.24</v>
      </c>
      <c r="F12" s="16"/>
      <c r="G12" s="16"/>
      <c r="H12" s="16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</row>
    <row r="13" spans="2:1009" ht="27">
      <c r="B13" s="200">
        <v>12</v>
      </c>
      <c r="C13" s="188" t="s">
        <v>59</v>
      </c>
      <c r="D13" s="204">
        <v>313680</v>
      </c>
      <c r="E13" s="204">
        <v>306989.75</v>
      </c>
      <c r="F13" s="16"/>
      <c r="G13" s="16"/>
      <c r="H13" s="16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</row>
    <row r="14" spans="2:1009" ht="15.75">
      <c r="B14" s="254">
        <v>20</v>
      </c>
      <c r="C14" s="188" t="s">
        <v>62</v>
      </c>
      <c r="D14" s="204">
        <v>0</v>
      </c>
      <c r="E14" s="204">
        <v>0</v>
      </c>
      <c r="F14" s="16"/>
      <c r="G14" s="16"/>
      <c r="H14" s="16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</row>
    <row r="15" spans="2:1009" ht="15.95" customHeight="1">
      <c r="B15" s="267" t="s">
        <v>1</v>
      </c>
      <c r="C15" s="267"/>
      <c r="D15" s="71">
        <f>SUM(D5:D14)</f>
        <v>6221877.0599999996</v>
      </c>
      <c r="E15" s="71">
        <f>SUM(E5:E14)</f>
        <v>2941656.0300000003</v>
      </c>
      <c r="F15" s="28"/>
      <c r="G15" s="28"/>
      <c r="H15" s="28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29"/>
      <c r="ALK15" s="29"/>
      <c r="ALL15" s="29"/>
      <c r="ALM15" s="29"/>
      <c r="ALN15" s="29"/>
      <c r="ALO15" s="29"/>
      <c r="ALP15" s="29"/>
      <c r="ALQ15" s="29"/>
      <c r="ALR15" s="29"/>
      <c r="ALS15" s="29"/>
      <c r="ALT15" s="29"/>
      <c r="ALU15" s="29"/>
    </row>
    <row r="16" spans="2:1009" ht="15.95" customHeight="1">
      <c r="B16" s="3"/>
      <c r="C16" s="3"/>
      <c r="D16" s="16"/>
      <c r="E16" s="16"/>
      <c r="F16" s="16"/>
      <c r="G16" s="16"/>
      <c r="H16" s="16"/>
    </row>
    <row r="17" spans="2:8" ht="15.95" customHeight="1">
      <c r="B17" s="3"/>
      <c r="C17" s="3"/>
      <c r="D17" s="16"/>
      <c r="E17" s="16"/>
      <c r="F17" s="16"/>
      <c r="G17" s="16"/>
      <c r="H17" s="16"/>
    </row>
    <row r="18" spans="2:8" ht="15.95" customHeight="1">
      <c r="B18" s="3"/>
      <c r="C18" s="3"/>
      <c r="D18" s="16"/>
      <c r="E18" s="16"/>
      <c r="F18" s="16"/>
      <c r="G18" s="16"/>
      <c r="H18" s="16"/>
    </row>
    <row r="19" spans="2:8" ht="15.95" customHeight="1">
      <c r="B19" s="3"/>
      <c r="C19" s="5"/>
      <c r="D19" s="16"/>
      <c r="E19" s="16"/>
      <c r="F19" s="16"/>
      <c r="G19" s="16"/>
      <c r="H19" s="16"/>
    </row>
    <row r="20" spans="2:8" ht="15.95" customHeight="1">
      <c r="B20" s="3"/>
      <c r="C20" s="3"/>
      <c r="D20" s="16"/>
      <c r="E20" s="16"/>
      <c r="F20" s="16"/>
      <c r="G20" s="16"/>
      <c r="H20" s="16"/>
    </row>
    <row r="21" spans="2:8" ht="15.95" customHeight="1">
      <c r="B21" s="3"/>
      <c r="C21" s="3"/>
      <c r="D21" s="16"/>
      <c r="E21" s="16"/>
      <c r="F21" s="16"/>
      <c r="G21" s="16"/>
      <c r="H21" s="16"/>
    </row>
    <row r="22" spans="2:8" ht="15.95" customHeight="1">
      <c r="B22" s="3"/>
      <c r="C22" s="3"/>
      <c r="D22" s="16"/>
      <c r="E22" s="16"/>
      <c r="F22" s="16"/>
      <c r="G22" s="16"/>
      <c r="H22" s="16"/>
    </row>
    <row r="23" spans="2:8" ht="15.95" customHeight="1">
      <c r="B23" s="3"/>
      <c r="C23" s="3"/>
      <c r="D23" s="16"/>
      <c r="E23" s="16"/>
      <c r="F23" s="16"/>
      <c r="G23" s="16"/>
      <c r="H23" s="16"/>
    </row>
    <row r="24" spans="2:8" ht="15.95" customHeight="1">
      <c r="B24" s="3"/>
      <c r="C24" s="3"/>
      <c r="D24" s="16"/>
      <c r="E24" s="16"/>
      <c r="F24" s="16"/>
      <c r="G24" s="16"/>
      <c r="H24" s="16"/>
    </row>
    <row r="25" spans="2:8" ht="15.95" customHeight="1">
      <c r="B25" s="3"/>
      <c r="C25" s="3"/>
      <c r="D25" s="16"/>
      <c r="E25" s="16"/>
      <c r="F25" s="16"/>
      <c r="G25" s="16"/>
      <c r="H25" s="16"/>
    </row>
    <row r="26" spans="2:8" ht="15.95" customHeight="1">
      <c r="B26" s="3"/>
      <c r="C26" s="3"/>
      <c r="D26" s="16"/>
      <c r="E26" s="16"/>
      <c r="F26" s="16"/>
      <c r="G26" s="16"/>
      <c r="H26" s="16"/>
    </row>
    <row r="27" spans="2:8" ht="15.95" customHeight="1">
      <c r="B27" s="3"/>
      <c r="C27" s="3"/>
      <c r="D27" s="16"/>
      <c r="E27" s="16"/>
      <c r="F27" s="16"/>
      <c r="G27" s="16"/>
      <c r="H27" s="16"/>
    </row>
    <row r="28" spans="2:8" ht="15.95" customHeight="1">
      <c r="B28" s="3"/>
      <c r="C28" s="3"/>
      <c r="D28" s="16"/>
      <c r="E28" s="16"/>
      <c r="F28" s="16"/>
      <c r="G28" s="16"/>
      <c r="H28" s="16"/>
    </row>
    <row r="29" spans="2:8" ht="15.95" customHeight="1">
      <c r="B29" s="3"/>
      <c r="C29" s="3"/>
      <c r="D29" s="16"/>
      <c r="E29" s="16"/>
      <c r="F29" s="16"/>
      <c r="G29" s="16"/>
      <c r="H29" s="16"/>
    </row>
    <row r="30" spans="2:8" ht="15.95" customHeight="1">
      <c r="B30" s="3"/>
      <c r="C30" s="3"/>
      <c r="D30" s="16"/>
      <c r="E30" s="16"/>
      <c r="F30" s="16"/>
      <c r="G30" s="16"/>
      <c r="H30" s="16"/>
    </row>
    <row r="31" spans="2:8" ht="15.95" customHeight="1">
      <c r="B31" s="3"/>
      <c r="C31" s="3"/>
      <c r="D31" s="16"/>
      <c r="E31" s="16"/>
      <c r="F31" s="16"/>
      <c r="G31" s="16"/>
      <c r="H31" s="16"/>
    </row>
    <row r="32" spans="2:8" ht="15.95" customHeight="1">
      <c r="B32" s="3"/>
      <c r="C32" s="3"/>
      <c r="D32" s="16"/>
      <c r="E32" s="16"/>
      <c r="F32" s="16"/>
      <c r="G32" s="16"/>
      <c r="H32" s="16"/>
    </row>
    <row r="33" spans="2:8" ht="15.95" customHeight="1">
      <c r="B33" s="3"/>
      <c r="C33" s="3"/>
      <c r="D33" s="16"/>
      <c r="E33" s="16"/>
      <c r="F33" s="16"/>
      <c r="G33" s="16"/>
      <c r="H33" s="16"/>
    </row>
    <row r="34" spans="2:8" ht="15.95" customHeight="1">
      <c r="B34" s="3"/>
      <c r="C34" s="3"/>
      <c r="D34" s="16"/>
      <c r="E34" s="16"/>
      <c r="F34" s="16"/>
      <c r="G34" s="16"/>
      <c r="H34" s="16"/>
    </row>
    <row r="35" spans="2:8" ht="15.95" customHeight="1">
      <c r="B35" s="3"/>
      <c r="C35" s="3"/>
      <c r="D35" s="16"/>
      <c r="E35" s="16"/>
      <c r="F35" s="16"/>
      <c r="G35" s="16"/>
      <c r="H35" s="16"/>
    </row>
    <row r="36" spans="2:8" ht="15.95" customHeight="1">
      <c r="B36" s="3"/>
      <c r="C36" s="3"/>
      <c r="D36" s="16"/>
      <c r="E36" s="16"/>
      <c r="F36" s="16"/>
      <c r="G36" s="16"/>
      <c r="H36" s="16"/>
    </row>
    <row r="37" spans="2:8" ht="15.95" customHeight="1">
      <c r="B37" s="3"/>
      <c r="C37" s="3"/>
      <c r="D37" s="16"/>
      <c r="E37" s="16"/>
      <c r="F37" s="16"/>
      <c r="G37" s="16"/>
      <c r="H37" s="16"/>
    </row>
    <row r="38" spans="2:8" ht="15.95" customHeight="1">
      <c r="B38" s="3"/>
      <c r="C38" s="3"/>
      <c r="D38" s="16"/>
      <c r="E38" s="16"/>
      <c r="F38" s="16"/>
      <c r="G38" s="16"/>
      <c r="H38" s="16"/>
    </row>
    <row r="39" spans="2:8" ht="15.95" customHeight="1">
      <c r="B39" s="3"/>
      <c r="C39" s="3"/>
      <c r="D39" s="16"/>
      <c r="E39" s="16"/>
      <c r="F39" s="16"/>
      <c r="G39" s="16"/>
      <c r="H39" s="16"/>
    </row>
    <row r="40" spans="2:8" ht="15.95" customHeight="1">
      <c r="B40" s="3"/>
      <c r="C40" s="3"/>
      <c r="D40" s="16"/>
      <c r="E40" s="16"/>
      <c r="F40" s="16"/>
      <c r="G40" s="16"/>
      <c r="H40" s="16"/>
    </row>
    <row r="41" spans="2:8" ht="15.95" customHeight="1">
      <c r="B41" s="3"/>
      <c r="C41" s="3"/>
      <c r="D41" s="16"/>
      <c r="E41" s="16"/>
      <c r="F41" s="16"/>
      <c r="G41" s="16"/>
      <c r="H41" s="16"/>
    </row>
    <row r="42" spans="2:8" ht="15.95" customHeight="1">
      <c r="B42" s="3"/>
      <c r="C42" s="3"/>
      <c r="D42" s="16"/>
      <c r="E42" s="16"/>
      <c r="F42" s="16"/>
      <c r="G42" s="16"/>
      <c r="H42" s="16"/>
    </row>
    <row r="43" spans="2:8" ht="15.95" customHeight="1">
      <c r="B43" s="3"/>
      <c r="C43" s="3"/>
      <c r="D43" s="16"/>
      <c r="E43" s="16"/>
      <c r="F43" s="16"/>
      <c r="G43" s="16"/>
      <c r="H43" s="16"/>
    </row>
    <row r="44" spans="2:8" ht="15.95" customHeight="1">
      <c r="B44" s="3"/>
      <c r="C44" s="3"/>
      <c r="D44" s="16"/>
      <c r="E44" s="16"/>
      <c r="F44" s="16"/>
      <c r="G44" s="16"/>
      <c r="H44" s="16"/>
    </row>
    <row r="45" spans="2:8" ht="15.95" customHeight="1">
      <c r="B45" s="3"/>
      <c r="C45" s="3"/>
      <c r="D45" s="16"/>
      <c r="E45" s="16"/>
      <c r="F45" s="16"/>
      <c r="G45" s="16"/>
      <c r="H45" s="16"/>
    </row>
    <row r="46" spans="2:8" ht="15.95" customHeight="1">
      <c r="B46" s="3"/>
      <c r="C46" s="3"/>
      <c r="D46" s="16"/>
      <c r="E46" s="16"/>
      <c r="F46" s="16"/>
      <c r="G46" s="16"/>
      <c r="H46" s="16"/>
    </row>
    <row r="47" spans="2:8" ht="15.95" customHeight="1">
      <c r="B47" s="3"/>
      <c r="C47" s="3"/>
      <c r="D47" s="16"/>
      <c r="E47" s="16"/>
      <c r="F47" s="16"/>
      <c r="G47" s="16"/>
      <c r="H47" s="16"/>
    </row>
    <row r="48" spans="2:8" ht="15.95" customHeight="1">
      <c r="B48" s="3"/>
      <c r="C48" s="3"/>
      <c r="D48" s="16"/>
      <c r="E48" s="16"/>
      <c r="F48" s="16"/>
      <c r="G48" s="16"/>
      <c r="H48" s="16"/>
    </row>
    <row r="49" spans="2:8" ht="15.95" customHeight="1">
      <c r="B49" s="3"/>
      <c r="C49" s="3"/>
      <c r="D49" s="16"/>
      <c r="E49" s="16"/>
      <c r="F49" s="16"/>
      <c r="G49" s="16"/>
      <c r="H49" s="16"/>
    </row>
    <row r="50" spans="2:8" ht="15.95" customHeight="1">
      <c r="B50" s="3"/>
      <c r="C50" s="3"/>
      <c r="D50" s="16"/>
      <c r="E50" s="16"/>
      <c r="F50" s="16"/>
      <c r="G50" s="16"/>
      <c r="H50" s="16"/>
    </row>
    <row r="51" spans="2:8" ht="15.95" customHeight="1">
      <c r="B51" s="3"/>
      <c r="C51" s="3"/>
      <c r="D51" s="16"/>
      <c r="E51" s="16"/>
      <c r="F51" s="16"/>
      <c r="G51" s="16"/>
      <c r="H51" s="16"/>
    </row>
    <row r="52" spans="2:8" ht="15.95" customHeight="1">
      <c r="B52" s="3"/>
      <c r="C52" s="3"/>
      <c r="D52" s="16"/>
      <c r="E52" s="16"/>
      <c r="F52" s="16"/>
      <c r="G52" s="16"/>
      <c r="H52" s="16"/>
    </row>
    <row r="53" spans="2:8" ht="15.95" customHeight="1">
      <c r="B53" s="3"/>
      <c r="C53" s="3"/>
      <c r="D53" s="16"/>
      <c r="E53" s="16"/>
      <c r="F53" s="16"/>
      <c r="G53" s="16"/>
      <c r="H53" s="16"/>
    </row>
    <row r="54" spans="2:8" ht="15.95" customHeight="1">
      <c r="B54" s="3"/>
      <c r="C54" s="3"/>
      <c r="D54" s="16"/>
      <c r="E54" s="16"/>
      <c r="F54" s="16"/>
      <c r="G54" s="16"/>
      <c r="H54" s="16"/>
    </row>
    <row r="55" spans="2:8" ht="15.95" customHeight="1">
      <c r="B55" s="3"/>
      <c r="C55" s="3"/>
      <c r="D55" s="16"/>
      <c r="E55" s="16"/>
      <c r="F55" s="16"/>
      <c r="G55" s="16"/>
      <c r="H55" s="16"/>
    </row>
    <row r="56" spans="2:8" ht="15.95" customHeight="1">
      <c r="B56" s="3"/>
      <c r="C56" s="3"/>
      <c r="D56" s="16"/>
      <c r="E56" s="16"/>
      <c r="F56" s="16"/>
      <c r="G56" s="16"/>
      <c r="H56" s="16"/>
    </row>
    <row r="57" spans="2:8" ht="15.95" customHeight="1">
      <c r="B57" s="3"/>
      <c r="C57" s="3"/>
      <c r="D57" s="16"/>
      <c r="E57" s="16"/>
      <c r="F57" s="16"/>
      <c r="G57" s="16"/>
      <c r="H57" s="16"/>
    </row>
    <row r="58" spans="2:8" ht="15.95" customHeight="1">
      <c r="B58" s="3"/>
      <c r="C58" s="3"/>
      <c r="D58" s="16"/>
      <c r="E58" s="16"/>
      <c r="F58" s="16"/>
      <c r="G58" s="16"/>
      <c r="H58" s="16"/>
    </row>
    <row r="59" spans="2:8" ht="15.95" customHeight="1">
      <c r="B59" s="3"/>
      <c r="C59" s="3"/>
      <c r="D59" s="16"/>
      <c r="E59" s="16"/>
      <c r="F59" s="16"/>
      <c r="G59" s="16"/>
      <c r="H59" s="16"/>
    </row>
    <row r="60" spans="2:8" ht="15.95" customHeight="1">
      <c r="B60" s="3"/>
      <c r="C60" s="3"/>
      <c r="D60" s="16"/>
      <c r="E60" s="16"/>
      <c r="F60" s="16"/>
      <c r="G60" s="16"/>
      <c r="H60" s="16"/>
    </row>
    <row r="61" spans="2:8" ht="15.95" customHeight="1">
      <c r="B61" s="3"/>
      <c r="C61" s="3"/>
      <c r="D61" s="16"/>
      <c r="E61" s="16"/>
      <c r="F61" s="16"/>
      <c r="G61" s="16"/>
      <c r="H61" s="16"/>
    </row>
    <row r="62" spans="2:8" ht="15.95" customHeight="1">
      <c r="B62" s="3"/>
      <c r="C62" s="3"/>
      <c r="D62" s="16"/>
      <c r="E62" s="16"/>
      <c r="F62" s="16"/>
      <c r="G62" s="16"/>
      <c r="H62" s="16"/>
    </row>
    <row r="63" spans="2:8" ht="15.95" customHeight="1">
      <c r="B63" s="3"/>
      <c r="C63" s="3"/>
      <c r="D63" s="16"/>
      <c r="E63" s="16"/>
      <c r="F63" s="16"/>
      <c r="G63" s="16"/>
      <c r="H63" s="16"/>
    </row>
    <row r="64" spans="2:8" ht="15.95" customHeight="1">
      <c r="B64" s="3"/>
      <c r="C64" s="3"/>
      <c r="D64" s="16"/>
      <c r="E64" s="16"/>
      <c r="F64" s="16"/>
      <c r="G64" s="16"/>
      <c r="H64" s="16"/>
    </row>
    <row r="65" spans="2:8" ht="15.95" customHeight="1">
      <c r="B65" s="3"/>
      <c r="C65" s="3"/>
      <c r="D65" s="16"/>
      <c r="E65" s="16"/>
      <c r="F65" s="16"/>
      <c r="G65" s="16"/>
      <c r="H65" s="16"/>
    </row>
    <row r="66" spans="2:8" ht="15.95" customHeight="1">
      <c r="B66" s="3"/>
      <c r="C66" s="3"/>
      <c r="D66" s="16"/>
      <c r="E66" s="16"/>
      <c r="F66" s="16"/>
      <c r="G66" s="16"/>
      <c r="H66" s="16"/>
    </row>
    <row r="67" spans="2:8" ht="15.95" customHeight="1">
      <c r="B67" s="3"/>
      <c r="C67" s="3"/>
      <c r="D67" s="16"/>
      <c r="E67" s="16"/>
      <c r="F67" s="16"/>
      <c r="G67" s="16"/>
      <c r="H67" s="16"/>
    </row>
    <row r="68" spans="2:8" ht="15.95" customHeight="1">
      <c r="B68" s="3"/>
      <c r="C68" s="3"/>
      <c r="D68" s="16"/>
      <c r="E68" s="16"/>
      <c r="F68" s="16"/>
      <c r="G68" s="16"/>
      <c r="H68" s="16"/>
    </row>
    <row r="69" spans="2:8" ht="15.95" customHeight="1">
      <c r="B69" s="3"/>
      <c r="C69" s="3"/>
      <c r="D69" s="16"/>
      <c r="E69" s="16"/>
      <c r="F69" s="16"/>
      <c r="G69" s="16"/>
      <c r="H69" s="16"/>
    </row>
    <row r="70" spans="2:8" ht="15.95" customHeight="1">
      <c r="B70" s="3"/>
      <c r="C70" s="3"/>
      <c r="D70" s="16"/>
      <c r="E70" s="16"/>
      <c r="F70" s="16"/>
      <c r="G70" s="16"/>
      <c r="H70" s="16"/>
    </row>
    <row r="71" spans="2:8" ht="15.95" customHeight="1">
      <c r="B71" s="3"/>
      <c r="C71" s="3"/>
      <c r="D71" s="16"/>
      <c r="E71" s="16"/>
      <c r="F71" s="16"/>
      <c r="G71" s="16"/>
      <c r="H71" s="16"/>
    </row>
    <row r="72" spans="2:8" ht="15.95" customHeight="1">
      <c r="B72" s="3"/>
      <c r="C72" s="3"/>
      <c r="D72" s="16"/>
      <c r="E72" s="16"/>
      <c r="F72" s="16"/>
      <c r="G72" s="16"/>
      <c r="H72" s="16"/>
    </row>
    <row r="73" spans="2:8" ht="15.95" customHeight="1">
      <c r="B73" s="3"/>
      <c r="C73" s="3"/>
      <c r="D73" s="16"/>
      <c r="E73" s="16"/>
      <c r="F73" s="16"/>
      <c r="G73" s="16"/>
      <c r="H73" s="16"/>
    </row>
    <row r="74" spans="2:8" ht="15.95" customHeight="1">
      <c r="B74" s="3"/>
      <c r="C74" s="3"/>
      <c r="D74" s="16"/>
      <c r="E74" s="16"/>
      <c r="F74" s="16"/>
      <c r="G74" s="16"/>
      <c r="H74" s="16"/>
    </row>
    <row r="75" spans="2:8" ht="15.95" customHeight="1">
      <c r="B75" s="3"/>
      <c r="C75" s="3"/>
      <c r="D75" s="16"/>
      <c r="E75" s="16"/>
      <c r="F75" s="16"/>
      <c r="G75" s="16"/>
      <c r="H75" s="16"/>
    </row>
    <row r="76" spans="2:8" ht="15.95" customHeight="1">
      <c r="B76" s="3"/>
      <c r="C76" s="3"/>
      <c r="D76" s="16"/>
      <c r="E76" s="16"/>
      <c r="F76" s="16"/>
      <c r="G76" s="16"/>
      <c r="H76" s="16"/>
    </row>
    <row r="77" spans="2:8" ht="15.95" customHeight="1">
      <c r="B77" s="3"/>
      <c r="C77" s="3"/>
      <c r="D77" s="16"/>
      <c r="E77" s="16"/>
      <c r="F77" s="16"/>
      <c r="G77" s="16"/>
      <c r="H77" s="16"/>
    </row>
    <row r="78" spans="2:8" ht="15.95" customHeight="1">
      <c r="B78" s="3"/>
      <c r="C78" s="3"/>
      <c r="D78" s="16"/>
      <c r="E78" s="16"/>
      <c r="F78" s="16"/>
      <c r="G78" s="16"/>
      <c r="H78" s="16"/>
    </row>
    <row r="79" spans="2:8" ht="15.95" customHeight="1">
      <c r="B79" s="3"/>
      <c r="C79" s="3"/>
      <c r="D79" s="16"/>
      <c r="E79" s="16"/>
      <c r="F79" s="16"/>
      <c r="G79" s="16"/>
      <c r="H79" s="16"/>
    </row>
    <row r="80" spans="2:8" ht="15.95" customHeight="1">
      <c r="B80" s="3"/>
      <c r="C80" s="3"/>
      <c r="D80" s="16"/>
      <c r="E80" s="16"/>
      <c r="F80" s="16"/>
      <c r="G80" s="16"/>
      <c r="H80" s="16"/>
    </row>
    <row r="81" spans="2:8" ht="15.95" customHeight="1">
      <c r="B81" s="3"/>
      <c r="C81" s="3"/>
      <c r="D81" s="16"/>
      <c r="E81" s="16"/>
      <c r="F81" s="16"/>
      <c r="G81" s="16"/>
      <c r="H81" s="16"/>
    </row>
    <row r="82" spans="2:8" ht="15.95" customHeight="1">
      <c r="B82" s="3"/>
      <c r="C82" s="3"/>
      <c r="D82" s="16"/>
      <c r="E82" s="16"/>
      <c r="F82" s="16"/>
      <c r="G82" s="16"/>
      <c r="H82" s="16"/>
    </row>
    <row r="83" spans="2:8" ht="15.95" customHeight="1">
      <c r="B83" s="3"/>
      <c r="C83" s="3"/>
      <c r="D83" s="16"/>
      <c r="E83" s="16"/>
      <c r="F83" s="16"/>
      <c r="G83" s="16"/>
      <c r="H83" s="16"/>
    </row>
    <row r="84" spans="2:8" ht="15.95" customHeight="1">
      <c r="B84" s="3"/>
      <c r="C84" s="3"/>
      <c r="D84" s="16"/>
      <c r="E84" s="16"/>
      <c r="F84" s="16"/>
      <c r="G84" s="16"/>
      <c r="H84" s="16"/>
    </row>
    <row r="85" spans="2:8" ht="15.95" customHeight="1">
      <c r="B85" s="3"/>
      <c r="C85" s="3"/>
      <c r="D85" s="16"/>
      <c r="E85" s="16"/>
      <c r="F85" s="16"/>
      <c r="G85" s="16"/>
      <c r="H85" s="16"/>
    </row>
    <row r="86" spans="2:8" ht="15.95" customHeight="1">
      <c r="B86" s="3"/>
      <c r="C86" s="3"/>
      <c r="D86" s="16"/>
      <c r="E86" s="16"/>
      <c r="F86" s="16"/>
      <c r="G86" s="16"/>
      <c r="H86" s="16"/>
    </row>
    <row r="87" spans="2:8" ht="15.95" customHeight="1">
      <c r="B87" s="3"/>
      <c r="C87" s="3"/>
      <c r="D87" s="16"/>
      <c r="E87" s="16"/>
      <c r="F87" s="16"/>
      <c r="G87" s="16"/>
      <c r="H87" s="16"/>
    </row>
    <row r="88" spans="2:8" ht="15.95" customHeight="1">
      <c r="B88" s="3"/>
      <c r="C88" s="3"/>
      <c r="D88" s="16"/>
      <c r="E88" s="16"/>
      <c r="F88" s="16"/>
      <c r="G88" s="16"/>
      <c r="H88" s="16"/>
    </row>
    <row r="89" spans="2:8" ht="15.95" customHeight="1">
      <c r="B89" s="3"/>
      <c r="C89" s="3"/>
      <c r="D89" s="16"/>
      <c r="E89" s="16"/>
      <c r="F89" s="16"/>
      <c r="G89" s="16"/>
      <c r="H89" s="16"/>
    </row>
    <row r="90" spans="2:8" ht="15.95" customHeight="1">
      <c r="B90" s="3"/>
      <c r="C90" s="3"/>
      <c r="D90" s="16"/>
      <c r="E90" s="16"/>
      <c r="F90" s="16"/>
      <c r="G90" s="16"/>
      <c r="H90" s="16"/>
    </row>
    <row r="91" spans="2:8" ht="15.95" customHeight="1">
      <c r="B91" s="3"/>
      <c r="C91" s="3"/>
      <c r="D91" s="16"/>
      <c r="E91" s="16"/>
      <c r="F91" s="16"/>
      <c r="G91" s="16"/>
      <c r="H91" s="16"/>
    </row>
    <row r="92" spans="2:8" ht="15.95" customHeight="1">
      <c r="B92" s="3"/>
      <c r="C92" s="3"/>
      <c r="D92" s="16"/>
      <c r="E92" s="16"/>
      <c r="F92" s="16"/>
      <c r="G92" s="16"/>
      <c r="H92" s="16"/>
    </row>
    <row r="93" spans="2:8" ht="15.95" customHeight="1">
      <c r="B93" s="3"/>
      <c r="C93" s="3"/>
      <c r="D93" s="16"/>
      <c r="E93" s="16"/>
      <c r="F93" s="16"/>
      <c r="G93" s="16"/>
      <c r="H93" s="16"/>
    </row>
    <row r="94" spans="2:8" ht="15.95" customHeight="1">
      <c r="B94" s="3"/>
      <c r="C94" s="3"/>
      <c r="D94" s="16"/>
      <c r="E94" s="16"/>
      <c r="F94" s="16"/>
      <c r="G94" s="16"/>
      <c r="H94" s="16"/>
    </row>
    <row r="95" spans="2:8" ht="15.95" customHeight="1">
      <c r="B95" s="3"/>
      <c r="C95" s="3"/>
      <c r="D95" s="16"/>
      <c r="E95" s="16"/>
      <c r="F95" s="16"/>
      <c r="G95" s="16"/>
      <c r="H95" s="16"/>
    </row>
    <row r="96" spans="2:8" ht="15.95" customHeight="1">
      <c r="B96" s="3"/>
      <c r="C96" s="3"/>
      <c r="D96" s="16"/>
      <c r="E96" s="16"/>
      <c r="F96" s="16"/>
      <c r="G96" s="16"/>
      <c r="H96" s="16"/>
    </row>
    <row r="97" spans="2:8" ht="15.95" customHeight="1">
      <c r="B97" s="3"/>
      <c r="C97" s="3"/>
      <c r="D97" s="16"/>
      <c r="E97" s="16"/>
      <c r="F97" s="16"/>
      <c r="G97" s="16"/>
      <c r="H97" s="16"/>
    </row>
    <row r="98" spans="2:8" ht="15.95" customHeight="1">
      <c r="B98" s="3"/>
      <c r="C98" s="3"/>
      <c r="D98" s="16"/>
      <c r="E98" s="16"/>
      <c r="F98" s="16"/>
      <c r="G98" s="16"/>
      <c r="H98" s="16"/>
    </row>
    <row r="99" spans="2:8" ht="15.95" customHeight="1">
      <c r="B99" s="3"/>
      <c r="C99" s="3"/>
      <c r="D99" s="16"/>
      <c r="E99" s="16"/>
      <c r="F99" s="16"/>
      <c r="G99" s="16"/>
      <c r="H99" s="16"/>
    </row>
    <row r="100" spans="2:8" ht="15.95" customHeight="1">
      <c r="B100" s="3"/>
      <c r="C100" s="3"/>
      <c r="D100" s="16"/>
      <c r="E100" s="16"/>
      <c r="F100" s="16"/>
      <c r="G100" s="16"/>
      <c r="H100" s="16"/>
    </row>
    <row r="101" spans="2:8" ht="15.95" customHeight="1">
      <c r="B101" s="3"/>
      <c r="C101" s="3"/>
      <c r="D101" s="16"/>
      <c r="E101" s="16"/>
      <c r="F101" s="16"/>
      <c r="G101" s="16"/>
      <c r="H101" s="16"/>
    </row>
    <row r="102" spans="2:8" ht="15.95" customHeight="1">
      <c r="B102" s="3"/>
      <c r="C102" s="3"/>
      <c r="D102" s="16"/>
      <c r="E102" s="16"/>
      <c r="F102" s="16"/>
      <c r="G102" s="16"/>
      <c r="H102" s="16"/>
    </row>
    <row r="103" spans="2:8" ht="15.95" customHeight="1">
      <c r="B103" s="3"/>
      <c r="C103" s="3"/>
      <c r="D103" s="16"/>
      <c r="E103" s="16"/>
      <c r="F103" s="16"/>
      <c r="G103" s="16"/>
      <c r="H103" s="16"/>
    </row>
    <row r="104" spans="2:8" ht="15.95" customHeight="1">
      <c r="B104" s="3"/>
      <c r="C104" s="3"/>
      <c r="D104" s="16"/>
      <c r="E104" s="16"/>
      <c r="F104" s="16"/>
      <c r="G104" s="16"/>
      <c r="H104" s="16"/>
    </row>
    <row r="105" spans="2:8" ht="15.95" customHeight="1">
      <c r="B105" s="3"/>
      <c r="C105" s="3"/>
      <c r="D105" s="16"/>
      <c r="E105" s="16"/>
      <c r="F105" s="16"/>
      <c r="G105" s="16"/>
      <c r="H105" s="16"/>
    </row>
    <row r="106" spans="2:8" ht="15.95" customHeight="1">
      <c r="B106" s="3"/>
      <c r="C106" s="3"/>
      <c r="D106" s="16"/>
      <c r="E106" s="16"/>
      <c r="F106" s="16"/>
      <c r="G106" s="16"/>
      <c r="H106" s="16"/>
    </row>
    <row r="107" spans="2:8" ht="15.95" customHeight="1">
      <c r="B107" s="3"/>
      <c r="C107" s="3"/>
      <c r="D107" s="16"/>
      <c r="E107" s="16"/>
      <c r="F107" s="16"/>
      <c r="G107" s="16"/>
      <c r="H107" s="16"/>
    </row>
    <row r="108" spans="2:8" ht="15.95" customHeight="1">
      <c r="B108" s="3"/>
      <c r="C108" s="3"/>
      <c r="D108" s="16"/>
      <c r="E108" s="16"/>
      <c r="F108" s="16"/>
      <c r="G108" s="16"/>
      <c r="H108" s="16"/>
    </row>
    <row r="109" spans="2:8" ht="15.95" customHeight="1">
      <c r="B109" s="3"/>
      <c r="C109" s="3"/>
      <c r="D109" s="16"/>
      <c r="E109" s="16"/>
      <c r="F109" s="16"/>
      <c r="G109" s="16"/>
      <c r="H109" s="16"/>
    </row>
    <row r="110" spans="2:8" ht="15.95" customHeight="1">
      <c r="B110" s="3"/>
      <c r="C110" s="3"/>
      <c r="D110" s="16"/>
      <c r="E110" s="16"/>
      <c r="F110" s="16"/>
      <c r="G110" s="16"/>
      <c r="H110" s="16"/>
    </row>
    <row r="111" spans="2:8" ht="15.95" customHeight="1">
      <c r="B111" s="3"/>
      <c r="C111" s="3"/>
      <c r="D111" s="16"/>
      <c r="E111" s="16"/>
      <c r="F111" s="16"/>
      <c r="G111" s="16"/>
      <c r="H111" s="16"/>
    </row>
    <row r="112" spans="2:8" ht="15.95" customHeight="1">
      <c r="B112" s="3"/>
      <c r="C112" s="3"/>
      <c r="D112" s="16"/>
      <c r="E112" s="16"/>
      <c r="F112" s="16"/>
      <c r="G112" s="16"/>
      <c r="H112" s="16"/>
    </row>
    <row r="113" spans="2:8" ht="15.95" customHeight="1">
      <c r="B113" s="3"/>
      <c r="C113" s="3"/>
      <c r="D113" s="16"/>
      <c r="E113" s="16"/>
      <c r="F113" s="16"/>
      <c r="G113" s="16"/>
      <c r="H113" s="16"/>
    </row>
    <row r="114" spans="2:8" ht="15.95" customHeight="1">
      <c r="B114" s="3"/>
      <c r="C114" s="3"/>
      <c r="D114" s="16"/>
      <c r="E114" s="16"/>
      <c r="F114" s="16"/>
      <c r="G114" s="16"/>
      <c r="H114" s="16"/>
    </row>
    <row r="115" spans="2:8" ht="15.95" customHeight="1">
      <c r="B115" s="3"/>
      <c r="C115" s="3"/>
      <c r="D115" s="16"/>
      <c r="E115" s="16"/>
      <c r="F115" s="16"/>
      <c r="G115" s="16"/>
      <c r="H115" s="16"/>
    </row>
    <row r="116" spans="2:8" ht="15.95" customHeight="1">
      <c r="B116" s="3"/>
      <c r="C116" s="3"/>
      <c r="D116" s="16"/>
      <c r="E116" s="16"/>
      <c r="F116" s="16"/>
      <c r="G116" s="16"/>
      <c r="H116" s="16"/>
    </row>
    <row r="117" spans="2:8" ht="15.95" customHeight="1">
      <c r="B117" s="3"/>
      <c r="C117" s="3"/>
      <c r="D117" s="16"/>
      <c r="E117" s="16"/>
      <c r="F117" s="16"/>
      <c r="G117" s="16"/>
      <c r="H117" s="16"/>
    </row>
    <row r="118" spans="2:8" ht="15.95" customHeight="1">
      <c r="B118" s="3"/>
      <c r="C118" s="3"/>
      <c r="D118" s="16"/>
      <c r="E118" s="16"/>
      <c r="F118" s="16"/>
      <c r="G118" s="16"/>
      <c r="H118" s="16"/>
    </row>
    <row r="119" spans="2:8" ht="15.95" customHeight="1">
      <c r="B119" s="3"/>
      <c r="C119" s="3"/>
      <c r="D119" s="16"/>
      <c r="E119" s="16"/>
      <c r="F119" s="16"/>
      <c r="G119" s="16"/>
      <c r="H119" s="16"/>
    </row>
    <row r="120" spans="2:8" ht="15.95" customHeight="1">
      <c r="B120" s="3"/>
      <c r="C120" s="3"/>
      <c r="D120" s="16"/>
      <c r="E120" s="16"/>
      <c r="F120" s="16"/>
      <c r="G120" s="16"/>
      <c r="H120" s="16"/>
    </row>
    <row r="121" spans="2:8" ht="15.95" customHeight="1">
      <c r="B121" s="3"/>
      <c r="C121" s="3"/>
      <c r="D121" s="16"/>
      <c r="E121" s="16"/>
      <c r="F121" s="16"/>
      <c r="G121" s="16"/>
      <c r="H121" s="16"/>
    </row>
    <row r="122" spans="2:8" ht="15.95" customHeight="1">
      <c r="B122" s="3"/>
      <c r="C122" s="3"/>
      <c r="D122" s="16"/>
      <c r="E122" s="16"/>
      <c r="F122" s="16"/>
      <c r="G122" s="16"/>
      <c r="H122" s="16"/>
    </row>
    <row r="123" spans="2:8" ht="15.95" customHeight="1">
      <c r="B123" s="3"/>
      <c r="C123" s="3"/>
      <c r="D123" s="16"/>
      <c r="E123" s="16"/>
      <c r="F123" s="16"/>
      <c r="G123" s="16"/>
      <c r="H123" s="16"/>
    </row>
    <row r="124" spans="2:8" ht="15.95" customHeight="1">
      <c r="B124" s="3"/>
      <c r="C124" s="3"/>
      <c r="D124" s="16"/>
      <c r="E124" s="16"/>
      <c r="F124" s="16"/>
      <c r="G124" s="16"/>
      <c r="H124" s="16"/>
    </row>
    <row r="125" spans="2:8" ht="15.95" customHeight="1">
      <c r="B125" s="3"/>
      <c r="C125" s="3"/>
      <c r="D125" s="16"/>
      <c r="E125" s="16"/>
      <c r="F125" s="16"/>
      <c r="G125" s="16"/>
      <c r="H125" s="16"/>
    </row>
    <row r="126" spans="2:8" ht="15.95" customHeight="1">
      <c r="B126" s="3"/>
      <c r="C126" s="3"/>
      <c r="D126" s="16"/>
      <c r="E126" s="16"/>
      <c r="F126" s="16"/>
      <c r="G126" s="16"/>
      <c r="H126" s="16"/>
    </row>
    <row r="127" spans="2:8" ht="15.95" customHeight="1">
      <c r="B127" s="3"/>
      <c r="C127" s="3"/>
      <c r="D127" s="16"/>
      <c r="E127" s="16"/>
      <c r="F127" s="16"/>
      <c r="G127" s="16"/>
      <c r="H127" s="16"/>
    </row>
    <row r="128" spans="2:8" ht="15.95" customHeight="1">
      <c r="B128" s="3"/>
      <c r="C128" s="3"/>
      <c r="D128" s="16"/>
      <c r="E128" s="16"/>
      <c r="F128" s="16"/>
      <c r="G128" s="16"/>
      <c r="H128" s="16"/>
    </row>
    <row r="129" spans="2:8" ht="15.95" customHeight="1">
      <c r="B129" s="3"/>
      <c r="C129" s="3"/>
      <c r="D129" s="16"/>
      <c r="E129" s="16"/>
      <c r="F129" s="16"/>
      <c r="G129" s="16"/>
      <c r="H129" s="16"/>
    </row>
    <row r="130" spans="2:8" ht="15.95" customHeight="1">
      <c r="B130" s="3"/>
      <c r="C130" s="3"/>
      <c r="D130" s="16"/>
      <c r="E130" s="16"/>
      <c r="F130" s="16"/>
      <c r="G130" s="16"/>
      <c r="H130" s="16"/>
    </row>
    <row r="131" spans="2:8" ht="15.95" customHeight="1">
      <c r="B131" s="3"/>
      <c r="C131" s="3"/>
      <c r="D131" s="16"/>
      <c r="E131" s="16"/>
      <c r="F131" s="16"/>
      <c r="G131" s="16"/>
      <c r="H131" s="16"/>
    </row>
    <row r="132" spans="2:8" ht="15.95" customHeight="1">
      <c r="B132" s="3"/>
      <c r="C132" s="3"/>
      <c r="D132" s="16"/>
      <c r="E132" s="16"/>
      <c r="F132" s="16"/>
      <c r="G132" s="16"/>
      <c r="H132" s="16"/>
    </row>
    <row r="133" spans="2:8" ht="15.95" customHeight="1">
      <c r="B133" s="3"/>
      <c r="C133" s="3"/>
      <c r="D133" s="16"/>
      <c r="E133" s="16"/>
      <c r="F133" s="16"/>
      <c r="G133" s="16"/>
      <c r="H133" s="16"/>
    </row>
    <row r="134" spans="2:8" ht="15.95" customHeight="1">
      <c r="B134" s="3"/>
      <c r="C134" s="3"/>
      <c r="D134" s="16"/>
      <c r="E134" s="16"/>
      <c r="F134" s="16"/>
      <c r="G134" s="16"/>
      <c r="H134" s="16"/>
    </row>
    <row r="135" spans="2:8" ht="15.95" customHeight="1">
      <c r="B135" s="3"/>
      <c r="C135" s="3"/>
      <c r="D135" s="16"/>
      <c r="E135" s="16"/>
      <c r="F135" s="16"/>
      <c r="G135" s="16"/>
      <c r="H135" s="16"/>
    </row>
    <row r="136" spans="2:8" ht="15.95" customHeight="1">
      <c r="B136" s="3"/>
      <c r="C136" s="3"/>
      <c r="D136" s="16"/>
      <c r="E136" s="16"/>
      <c r="F136" s="16"/>
      <c r="G136" s="16"/>
      <c r="H136" s="16"/>
    </row>
    <row r="137" spans="2:8" ht="15.95" customHeight="1">
      <c r="B137" s="3"/>
      <c r="C137" s="3"/>
      <c r="D137" s="16"/>
      <c r="E137" s="16"/>
      <c r="F137" s="16"/>
      <c r="G137" s="16"/>
      <c r="H137" s="16"/>
    </row>
    <row r="138" spans="2:8" ht="15.95" customHeight="1">
      <c r="B138" s="3"/>
      <c r="C138" s="3"/>
      <c r="D138" s="16"/>
      <c r="E138" s="16"/>
      <c r="F138" s="16"/>
      <c r="G138" s="16"/>
      <c r="H138" s="16"/>
    </row>
    <row r="139" spans="2:8" ht="15.95" customHeight="1">
      <c r="B139" s="3"/>
      <c r="C139" s="3"/>
      <c r="D139" s="16"/>
      <c r="E139" s="16"/>
      <c r="F139" s="16"/>
      <c r="G139" s="16"/>
      <c r="H139" s="16"/>
    </row>
    <row r="140" spans="2:8" ht="15.95" customHeight="1">
      <c r="B140" s="3"/>
      <c r="C140" s="3"/>
      <c r="D140" s="16"/>
      <c r="E140" s="16"/>
      <c r="F140" s="16"/>
      <c r="G140" s="16"/>
      <c r="H140" s="16"/>
    </row>
    <row r="141" spans="2:8" ht="15.95" customHeight="1">
      <c r="B141" s="3"/>
      <c r="C141" s="3"/>
      <c r="D141" s="16"/>
      <c r="E141" s="16"/>
      <c r="F141" s="16"/>
      <c r="G141" s="16"/>
      <c r="H141" s="16"/>
    </row>
    <row r="142" spans="2:8" ht="15.95" customHeight="1">
      <c r="B142" s="3"/>
      <c r="C142" s="3"/>
      <c r="D142" s="16"/>
      <c r="E142" s="16"/>
      <c r="F142" s="16"/>
      <c r="G142" s="16"/>
      <c r="H142" s="16"/>
    </row>
    <row r="143" spans="2:8" ht="15.95" customHeight="1">
      <c r="B143" s="3"/>
      <c r="C143" s="3"/>
      <c r="D143" s="16"/>
      <c r="E143" s="16"/>
      <c r="F143" s="16"/>
      <c r="G143" s="16"/>
      <c r="H143" s="16"/>
    </row>
    <row r="144" spans="2:8" ht="15.95" customHeight="1">
      <c r="B144" s="3"/>
      <c r="C144" s="3"/>
      <c r="D144" s="16"/>
      <c r="E144" s="16"/>
      <c r="F144" s="16"/>
      <c r="G144" s="16"/>
      <c r="H144" s="16"/>
    </row>
    <row r="145" spans="2:8" ht="15.95" customHeight="1">
      <c r="B145" s="3"/>
      <c r="C145" s="3"/>
      <c r="D145" s="16"/>
      <c r="E145" s="16"/>
      <c r="F145" s="16"/>
      <c r="G145" s="16"/>
      <c r="H145" s="16"/>
    </row>
    <row r="146" spans="2:8" ht="15.95" customHeight="1">
      <c r="B146" s="3"/>
      <c r="C146" s="3"/>
      <c r="D146" s="16"/>
      <c r="E146" s="16"/>
      <c r="F146" s="16"/>
      <c r="G146" s="16"/>
      <c r="H146" s="16"/>
    </row>
    <row r="147" spans="2:8" ht="15.95" customHeight="1">
      <c r="B147" s="3"/>
      <c r="C147" s="3"/>
      <c r="D147" s="16"/>
      <c r="E147" s="16"/>
      <c r="F147" s="16"/>
      <c r="G147" s="16"/>
      <c r="H147" s="16"/>
    </row>
    <row r="148" spans="2:8" ht="15.95" customHeight="1">
      <c r="B148" s="3"/>
      <c r="C148" s="3"/>
      <c r="D148" s="16"/>
      <c r="E148" s="16"/>
      <c r="F148" s="16"/>
      <c r="G148" s="16"/>
      <c r="H148" s="16"/>
    </row>
    <row r="149" spans="2:8" ht="15.95" customHeight="1">
      <c r="B149" s="3"/>
      <c r="C149" s="3"/>
      <c r="D149" s="16"/>
      <c r="E149" s="16"/>
      <c r="F149" s="16"/>
      <c r="G149" s="16"/>
      <c r="H149" s="16"/>
    </row>
    <row r="150" spans="2:8" ht="15.95" customHeight="1">
      <c r="B150" s="3"/>
      <c r="C150" s="3"/>
      <c r="D150" s="16"/>
      <c r="E150" s="16"/>
      <c r="F150" s="16"/>
      <c r="G150" s="16"/>
      <c r="H150" s="16"/>
    </row>
    <row r="151" spans="2:8" ht="15.95" customHeight="1">
      <c r="B151" s="3"/>
      <c r="C151" s="3"/>
      <c r="D151" s="16"/>
      <c r="E151" s="16"/>
      <c r="F151" s="16"/>
      <c r="G151" s="16"/>
      <c r="H151" s="16"/>
    </row>
    <row r="152" spans="2:8" ht="15.95" customHeight="1">
      <c r="B152" s="3"/>
      <c r="C152" s="3"/>
      <c r="D152" s="16"/>
      <c r="E152" s="16"/>
      <c r="F152" s="16"/>
      <c r="G152" s="16"/>
      <c r="H152" s="16"/>
    </row>
    <row r="153" spans="2:8" ht="15.95" customHeight="1">
      <c r="B153" s="3"/>
      <c r="C153" s="3"/>
      <c r="D153" s="16"/>
      <c r="E153" s="16"/>
      <c r="F153" s="16"/>
      <c r="G153" s="16"/>
      <c r="H153" s="16"/>
    </row>
    <row r="154" spans="2:8" ht="15.95" customHeight="1">
      <c r="B154" s="3"/>
      <c r="C154" s="3"/>
      <c r="D154" s="16"/>
      <c r="E154" s="16"/>
      <c r="F154" s="16"/>
      <c r="G154" s="16"/>
      <c r="H154" s="16"/>
    </row>
    <row r="155" spans="2:8" ht="15.95" customHeight="1">
      <c r="B155" s="3"/>
      <c r="C155" s="3"/>
      <c r="D155" s="16"/>
      <c r="E155" s="16"/>
      <c r="F155" s="16"/>
      <c r="G155" s="16"/>
      <c r="H155" s="16"/>
    </row>
    <row r="156" spans="2:8" ht="15.95" customHeight="1">
      <c r="B156" s="3"/>
      <c r="C156" s="3"/>
      <c r="D156" s="16"/>
      <c r="E156" s="16"/>
      <c r="F156" s="16"/>
      <c r="G156" s="16"/>
      <c r="H156" s="16"/>
    </row>
    <row r="157" spans="2:8" ht="15.95" customHeight="1">
      <c r="B157" s="3"/>
      <c r="C157" s="3"/>
      <c r="D157" s="16"/>
      <c r="E157" s="16"/>
      <c r="F157" s="16"/>
      <c r="G157" s="16"/>
      <c r="H157" s="16"/>
    </row>
    <row r="158" spans="2:8" ht="15.95" customHeight="1">
      <c r="B158" s="3"/>
      <c r="C158" s="3"/>
      <c r="D158" s="16"/>
      <c r="E158" s="16"/>
      <c r="F158" s="16"/>
      <c r="G158" s="16"/>
      <c r="H158" s="16"/>
    </row>
    <row r="159" spans="2:8" ht="15.95" customHeight="1">
      <c r="B159" s="3"/>
      <c r="C159" s="3"/>
      <c r="D159" s="16"/>
      <c r="E159" s="16"/>
      <c r="F159" s="16"/>
      <c r="G159" s="16"/>
      <c r="H159" s="16"/>
    </row>
    <row r="160" spans="2:8" ht="15.95" customHeight="1">
      <c r="B160" s="3"/>
      <c r="C160" s="3"/>
      <c r="D160" s="16"/>
      <c r="E160" s="16"/>
      <c r="F160" s="16"/>
      <c r="G160" s="16"/>
      <c r="H160" s="16"/>
    </row>
    <row r="161" spans="2:8" ht="15.95" customHeight="1">
      <c r="B161" s="3"/>
      <c r="C161" s="3"/>
      <c r="D161" s="16"/>
      <c r="E161" s="16"/>
      <c r="F161" s="16"/>
      <c r="G161" s="16"/>
      <c r="H161" s="16"/>
    </row>
    <row r="1048464" ht="12.75" customHeight="1"/>
    <row r="1048465" ht="12.75" customHeight="1"/>
    <row r="1048466" ht="12.75" customHeight="1"/>
    <row r="1048467" ht="12.75" customHeight="1"/>
    <row r="1048468" ht="12.75" customHeight="1"/>
    <row r="1048469" ht="12.75" customHeight="1"/>
    <row r="1048470" ht="12.75" customHeight="1"/>
    <row r="1048471" ht="12.75" customHeight="1"/>
    <row r="1048472" ht="12.75" customHeight="1"/>
    <row r="1048473" ht="12.75" customHeight="1"/>
    <row r="1048474" ht="12.75" customHeight="1"/>
    <row r="1048475" ht="12.75" customHeight="1"/>
    <row r="1048476" ht="12.75" customHeight="1"/>
    <row r="1048477" ht="12.75" customHeight="1"/>
    <row r="1048478" ht="12.75" customHeight="1"/>
    <row r="1048479" ht="12.75" customHeight="1"/>
    <row r="1048480" ht="12.75" customHeight="1"/>
    <row r="1048481" ht="12.75" customHeight="1"/>
    <row r="1048482" ht="12.75" customHeight="1"/>
    <row r="1048483" ht="12.75" customHeight="1"/>
    <row r="1048484" ht="12.75" customHeight="1"/>
    <row r="1048485" ht="12.75" customHeight="1"/>
    <row r="1048486" ht="12.75" customHeight="1"/>
    <row r="1048487" ht="12.75" customHeight="1"/>
    <row r="1048488" ht="12.75" customHeight="1"/>
    <row r="1048489" ht="12.75" customHeight="1"/>
    <row r="1048490" ht="12.75" customHeight="1"/>
    <row r="1048491" ht="12.75" customHeight="1"/>
    <row r="1048492" ht="12.75" customHeight="1"/>
    <row r="1048493" ht="12.75" customHeight="1"/>
    <row r="1048494" ht="12.75" customHeight="1"/>
    <row r="1048495" ht="12.75" customHeight="1"/>
    <row r="1048496" ht="12.75" customHeight="1"/>
    <row r="1048497" ht="12.75" customHeight="1"/>
    <row r="1048498" ht="12.75" customHeight="1"/>
    <row r="1048499" ht="12.75" customHeight="1"/>
    <row r="1048500" ht="12.75" customHeight="1"/>
    <row r="1048501" ht="12.75" customHeight="1"/>
    <row r="1048502" ht="12.75" customHeight="1"/>
    <row r="1048503" ht="12.75" customHeight="1"/>
    <row r="1048504" ht="12.75" customHeight="1"/>
    <row r="1048505" ht="12.75" customHeight="1"/>
    <row r="1048506" ht="12.75" customHeight="1"/>
    <row r="1048507" ht="12.75" customHeight="1"/>
    <row r="1048508" ht="12.75" customHeight="1"/>
    <row r="1048509" ht="12.75" customHeight="1"/>
    <row r="1048510" ht="12.75" customHeight="1"/>
    <row r="1048511" ht="12.75" customHeight="1"/>
    <row r="1048512" ht="12.75" customHeight="1"/>
    <row r="1048513" ht="12.75" customHeight="1"/>
    <row r="1048514" ht="12.75" customHeight="1"/>
    <row r="1048515" ht="12.75" customHeight="1"/>
    <row r="1048516" ht="12.75" customHeight="1"/>
    <row r="1048517" ht="12.75" customHeight="1"/>
    <row r="1048518" ht="12.75" customHeight="1"/>
    <row r="1048519" ht="12.75" customHeight="1"/>
    <row r="1048520" ht="12.75" customHeight="1"/>
    <row r="1048521" ht="12.75" customHeight="1"/>
    <row r="1048522" ht="12.75" customHeight="1"/>
    <row r="1048523" ht="12.75" customHeight="1"/>
    <row r="1048524" ht="12.75" customHeight="1"/>
    <row r="1048525" ht="12.75" customHeight="1"/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</sheetData>
  <mergeCells count="4">
    <mergeCell ref="C1:G1"/>
    <mergeCell ref="B3:C3"/>
    <mergeCell ref="B15:C15"/>
    <mergeCell ref="D3:E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1:AMF21"/>
  <sheetViews>
    <sheetView zoomScaleNormal="100" workbookViewId="0">
      <selection activeCell="G12" sqref="G12"/>
    </sheetView>
  </sheetViews>
  <sheetFormatPr defaultRowHeight="15.75"/>
  <cols>
    <col min="1" max="1" width="3" customWidth="1"/>
    <col min="2" max="2" width="4.875" style="1" customWidth="1"/>
    <col min="3" max="3" width="26.875" style="4" customWidth="1"/>
    <col min="4" max="4" width="15.375" style="5" customWidth="1"/>
    <col min="5" max="1020" width="9.5" style="3" customWidth="1"/>
    <col min="1021" max="1022" width="9.5" customWidth="1"/>
    <col min="1023" max="1023" width="9" customWidth="1"/>
  </cols>
  <sheetData>
    <row r="1" spans="2:1020" ht="99" customHeight="1">
      <c r="C1" s="262" t="s">
        <v>110</v>
      </c>
      <c r="D1" s="262"/>
      <c r="E1" s="262"/>
      <c r="F1" s="262"/>
    </row>
    <row r="3" spans="2:1020" ht="29.25" customHeight="1">
      <c r="B3" s="263" t="s">
        <v>18</v>
      </c>
      <c r="C3" s="263"/>
      <c r="D3" s="6" t="s">
        <v>74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</row>
    <row r="4" spans="2:1020" ht="13.5" customHeight="1">
      <c r="B4" s="8"/>
      <c r="C4" s="9"/>
      <c r="D4" s="70">
        <v>2022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</row>
    <row r="5" spans="2:1020" ht="13.5" customHeight="1">
      <c r="B5" s="11"/>
      <c r="C5" s="12"/>
      <c r="D5" s="64" t="s">
        <v>41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2:1020">
      <c r="B6" s="257">
        <v>1</v>
      </c>
      <c r="C6" s="38" t="s">
        <v>75</v>
      </c>
      <c r="D6" s="210">
        <v>0</v>
      </c>
      <c r="E6" s="16"/>
      <c r="F6" s="16"/>
      <c r="G6" s="1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2:1020" ht="21" customHeight="1">
      <c r="B7" s="258">
        <v>2</v>
      </c>
      <c r="C7" s="38" t="s">
        <v>76</v>
      </c>
      <c r="D7" s="210">
        <v>2921300.84</v>
      </c>
      <c r="E7" s="16"/>
      <c r="F7" s="16"/>
      <c r="G7" s="1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2:1020">
      <c r="B8" s="259">
        <v>3</v>
      </c>
      <c r="C8" s="38" t="s">
        <v>32</v>
      </c>
      <c r="D8" s="210">
        <v>20355.189999999999</v>
      </c>
      <c r="E8" s="16"/>
      <c r="F8" s="16"/>
      <c r="G8" s="1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2:1020">
      <c r="B9" s="260">
        <v>4</v>
      </c>
      <c r="C9" s="38" t="s">
        <v>33</v>
      </c>
      <c r="D9" s="15">
        <v>0</v>
      </c>
      <c r="E9" s="16"/>
      <c r="F9" s="16"/>
      <c r="G9" s="16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2:1020">
      <c r="B10" s="199">
        <v>5</v>
      </c>
      <c r="C10" s="256" t="s">
        <v>77</v>
      </c>
      <c r="D10" s="210">
        <v>0</v>
      </c>
      <c r="E10" s="16"/>
      <c r="F10" s="16"/>
      <c r="G10" s="16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2:1020" ht="15.95" customHeight="1">
      <c r="B11" s="25"/>
      <c r="C11" s="45" t="s">
        <v>1</v>
      </c>
      <c r="D11" s="27">
        <f>SUM(D6:D10)</f>
        <v>2941656.03</v>
      </c>
      <c r="E11" s="16"/>
      <c r="F11" s="16"/>
      <c r="G11" s="16"/>
    </row>
    <row r="12" spans="2:1020" ht="15.95" customHeight="1">
      <c r="B12" s="3"/>
      <c r="C12" s="3"/>
      <c r="D12" s="30"/>
      <c r="E12" s="16"/>
      <c r="F12" s="16"/>
      <c r="G12" s="16"/>
    </row>
    <row r="13" spans="2:1020" ht="15.95" customHeight="1">
      <c r="B13" s="3"/>
      <c r="C13" s="3"/>
      <c r="D13" s="30"/>
      <c r="E13" s="16"/>
      <c r="F13" s="16"/>
      <c r="G13" s="16"/>
    </row>
    <row r="14" spans="2:1020" ht="15.95" customHeight="1">
      <c r="B14" s="3"/>
      <c r="C14" s="5"/>
      <c r="D14" s="30"/>
      <c r="E14" s="16"/>
      <c r="F14" s="16"/>
      <c r="G14" s="16"/>
    </row>
    <row r="15" spans="2:1020" ht="15.95" customHeight="1">
      <c r="B15" s="3"/>
      <c r="C15" s="3"/>
      <c r="D15" s="30"/>
      <c r="E15" s="16"/>
      <c r="F15" s="16"/>
      <c r="G15" s="16"/>
    </row>
    <row r="16" spans="2:1020" ht="15.95" customHeight="1">
      <c r="B16" s="3"/>
      <c r="C16" s="3"/>
      <c r="D16" s="30"/>
      <c r="E16" s="16"/>
      <c r="F16" s="16"/>
      <c r="G16" s="16"/>
    </row>
    <row r="17" spans="2:1020" ht="15.95" customHeight="1">
      <c r="B17" s="3"/>
      <c r="C17" s="3"/>
      <c r="D17" s="30"/>
      <c r="E17" s="16"/>
      <c r="F17" s="16"/>
      <c r="G17" s="16"/>
    </row>
    <row r="18" spans="2:1020" ht="15.95" customHeight="1">
      <c r="B18" s="3"/>
      <c r="C18" s="3"/>
      <c r="D18" s="30"/>
      <c r="E18" s="16"/>
      <c r="F18" s="16"/>
      <c r="G18" s="16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2:1020" ht="15.95" customHeight="1">
      <c r="B19" s="3"/>
      <c r="C19" s="3"/>
      <c r="D19" s="30"/>
      <c r="E19" s="16"/>
      <c r="F19" s="16"/>
      <c r="G19" s="16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2:1020" ht="15.95" customHeight="1">
      <c r="B20" s="3"/>
      <c r="C20" s="3"/>
      <c r="D20" s="30"/>
      <c r="E20" s="16"/>
      <c r="F20" s="16"/>
      <c r="G20" s="16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2:1020">
      <c r="B21" s="3"/>
      <c r="C21" s="3"/>
      <c r="D21" s="30"/>
    </row>
  </sheetData>
  <mergeCells count="2">
    <mergeCell ref="C1:F1"/>
    <mergeCell ref="B3:C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D37"/>
  <sheetViews>
    <sheetView view="pageBreakPreview" topLeftCell="A7" zoomScaleNormal="100" zoomScaleSheetLayoutView="100" workbookViewId="0">
      <selection activeCell="G12" sqref="G12"/>
    </sheetView>
  </sheetViews>
  <sheetFormatPr defaultRowHeight="15.75"/>
  <cols>
    <col min="1" max="1" width="64.625" style="4" customWidth="1"/>
    <col min="2" max="2" width="14.875" style="224" bestFit="1" customWidth="1"/>
    <col min="3" max="3" width="41.125" style="226" bestFit="1" customWidth="1"/>
    <col min="4" max="4" width="9.5" style="237" customWidth="1"/>
    <col min="5" max="5" width="9.5" style="226" customWidth="1"/>
    <col min="6" max="1018" width="9.5" style="3" customWidth="1"/>
    <col min="1019" max="1020" width="9.5" customWidth="1"/>
    <col min="1021" max="1021" width="9" customWidth="1"/>
  </cols>
  <sheetData>
    <row r="1" spans="1:1018" ht="97.5" customHeight="1">
      <c r="A1" s="262" t="s">
        <v>137</v>
      </c>
      <c r="B1" s="262"/>
      <c r="C1" s="225"/>
      <c r="D1" s="225"/>
    </row>
    <row r="3" spans="1:1018" ht="14.25" customHeight="1">
      <c r="A3" s="269" t="s">
        <v>18</v>
      </c>
      <c r="B3" s="261">
        <v>2022</v>
      </c>
      <c r="C3" s="227"/>
      <c r="D3" s="228"/>
      <c r="E3" s="22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</row>
    <row r="4" spans="1:1018" ht="13.5" customHeight="1">
      <c r="A4" s="269"/>
      <c r="B4" s="239" t="s">
        <v>41</v>
      </c>
      <c r="C4" s="229"/>
      <c r="D4" s="230"/>
      <c r="E4" s="229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</row>
    <row r="5" spans="1:1018" ht="14.25">
      <c r="A5" s="277" t="s">
        <v>131</v>
      </c>
      <c r="B5" s="278">
        <v>6018.26</v>
      </c>
      <c r="C5" s="231"/>
      <c r="D5" s="232"/>
      <c r="E5" s="233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</row>
    <row r="6" spans="1:1018" ht="38.25">
      <c r="A6" s="277" t="s">
        <v>169</v>
      </c>
      <c r="B6" s="278">
        <v>1902</v>
      </c>
      <c r="C6" s="231"/>
      <c r="D6" s="232"/>
      <c r="E6" s="233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</row>
    <row r="7" spans="1:1018" ht="14.25">
      <c r="A7" s="277" t="s">
        <v>170</v>
      </c>
      <c r="B7" s="278">
        <v>976</v>
      </c>
      <c r="C7" s="231"/>
      <c r="D7" s="234"/>
      <c r="E7" s="235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</row>
    <row r="8" spans="1:1018" ht="14.25">
      <c r="A8" s="277" t="s">
        <v>157</v>
      </c>
      <c r="B8" s="278">
        <v>1406.88</v>
      </c>
      <c r="C8" s="231"/>
      <c r="D8" s="234"/>
      <c r="E8" s="235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</row>
    <row r="9" spans="1:1018" ht="14.25">
      <c r="A9" s="277" t="s">
        <v>149</v>
      </c>
      <c r="B9" s="278">
        <v>4286.55</v>
      </c>
      <c r="C9" s="231"/>
      <c r="D9" s="232"/>
      <c r="E9" s="233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</row>
    <row r="10" spans="1:1018" ht="15.95" customHeight="1">
      <c r="A10" s="277" t="s">
        <v>132</v>
      </c>
      <c r="B10" s="278">
        <v>20722.04</v>
      </c>
      <c r="C10" s="231"/>
      <c r="D10" s="232"/>
      <c r="E10" s="233"/>
    </row>
    <row r="11" spans="1:1018" ht="15.95" customHeight="1">
      <c r="A11" s="277" t="s">
        <v>171</v>
      </c>
      <c r="B11" s="278">
        <v>7092.08</v>
      </c>
      <c r="C11" s="231"/>
      <c r="D11" s="232"/>
      <c r="E11" s="233"/>
    </row>
    <row r="12" spans="1:1018" ht="15.95" customHeight="1">
      <c r="A12" s="277" t="s">
        <v>172</v>
      </c>
      <c r="B12" s="278">
        <v>97771.27</v>
      </c>
      <c r="C12" s="231"/>
      <c r="D12" s="232"/>
      <c r="E12" s="233"/>
    </row>
    <row r="13" spans="1:1018" ht="15.95" customHeight="1">
      <c r="A13" s="277" t="s">
        <v>158</v>
      </c>
      <c r="B13" s="278">
        <v>1817.8</v>
      </c>
      <c r="C13" s="231"/>
      <c r="D13" s="232"/>
      <c r="E13" s="23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</row>
    <row r="14" spans="1:1018" ht="15.95" customHeight="1">
      <c r="A14" s="277" t="s">
        <v>133</v>
      </c>
      <c r="B14" s="278">
        <v>3489.2</v>
      </c>
      <c r="C14" s="231"/>
      <c r="D14" s="232"/>
      <c r="E14" s="233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</row>
    <row r="15" spans="1:1018" ht="15.95" customHeight="1">
      <c r="A15" s="277" t="s">
        <v>173</v>
      </c>
      <c r="B15" s="278">
        <v>9485.09</v>
      </c>
      <c r="C15" s="231"/>
      <c r="D15" s="232"/>
      <c r="E15" s="233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</row>
    <row r="16" spans="1:1018">
      <c r="A16" s="277" t="s">
        <v>134</v>
      </c>
      <c r="B16" s="278">
        <v>122856.65</v>
      </c>
      <c r="C16" s="231"/>
      <c r="D16" s="232"/>
      <c r="E16" s="233"/>
    </row>
    <row r="17" spans="1:1018">
      <c r="A17" s="277" t="s">
        <v>159</v>
      </c>
      <c r="B17" s="278">
        <v>11828.61</v>
      </c>
      <c r="C17" s="231"/>
      <c r="D17" s="232"/>
      <c r="E17" s="233"/>
    </row>
    <row r="18" spans="1:1018">
      <c r="A18" s="277" t="s">
        <v>142</v>
      </c>
      <c r="B18" s="278">
        <v>1525</v>
      </c>
      <c r="C18" s="231"/>
      <c r="D18" s="232"/>
      <c r="E18" s="233"/>
    </row>
    <row r="19" spans="1:1018" ht="38.25">
      <c r="A19" s="277" t="s">
        <v>174</v>
      </c>
      <c r="B19" s="278">
        <v>7661.41</v>
      </c>
      <c r="C19" s="231"/>
      <c r="D19" s="232"/>
      <c r="E19" s="233"/>
    </row>
    <row r="20" spans="1:1018" ht="25.5">
      <c r="A20" s="277" t="s">
        <v>175</v>
      </c>
      <c r="B20" s="278">
        <v>1028340</v>
      </c>
      <c r="C20" s="231"/>
      <c r="D20" s="232"/>
    </row>
    <row r="21" spans="1:1018" ht="25.5">
      <c r="A21" s="277" t="s">
        <v>176</v>
      </c>
      <c r="B21" s="278">
        <v>3067.08</v>
      </c>
      <c r="C21" s="231"/>
      <c r="D21" s="232"/>
    </row>
    <row r="22" spans="1:1018">
      <c r="A22" s="277" t="s">
        <v>177</v>
      </c>
      <c r="B22" s="278">
        <v>18910</v>
      </c>
      <c r="C22" s="231"/>
      <c r="D22" s="232"/>
    </row>
    <row r="23" spans="1:1018">
      <c r="A23" s="277" t="s">
        <v>135</v>
      </c>
      <c r="B23" s="278">
        <v>76504.600000000006</v>
      </c>
      <c r="C23" s="231"/>
      <c r="D23" s="232"/>
      <c r="E23" s="233"/>
    </row>
    <row r="24" spans="1:1018">
      <c r="A24" s="277" t="s">
        <v>143</v>
      </c>
      <c r="B24" s="278">
        <v>894859.56</v>
      </c>
      <c r="C24" s="231"/>
      <c r="D24" s="232"/>
      <c r="E24" s="233"/>
    </row>
    <row r="25" spans="1:1018">
      <c r="A25" s="277" t="s">
        <v>160</v>
      </c>
      <c r="B25" s="278">
        <v>140096.07</v>
      </c>
      <c r="C25" s="231"/>
      <c r="D25" s="232"/>
      <c r="E25" s="233"/>
    </row>
    <row r="26" spans="1:1018" ht="25.5">
      <c r="A26" s="277" t="s">
        <v>178</v>
      </c>
      <c r="B26" s="278">
        <v>6294.35</v>
      </c>
      <c r="C26" s="231"/>
      <c r="D26" s="232"/>
      <c r="E26" s="233"/>
    </row>
    <row r="27" spans="1:1018">
      <c r="A27" s="277" t="s">
        <v>179</v>
      </c>
      <c r="B27" s="278">
        <v>3294</v>
      </c>
      <c r="C27" s="231"/>
      <c r="D27" s="232"/>
      <c r="E27" s="233"/>
    </row>
    <row r="28" spans="1:1018">
      <c r="A28" s="277" t="s">
        <v>161</v>
      </c>
      <c r="B28" s="278">
        <v>3702.7</v>
      </c>
      <c r="C28" s="231"/>
      <c r="D28" s="232"/>
      <c r="E28" s="233"/>
    </row>
    <row r="29" spans="1:1018">
      <c r="A29" s="277" t="s">
        <v>180</v>
      </c>
      <c r="B29" s="278">
        <v>29669.37</v>
      </c>
      <c r="C29" s="231"/>
      <c r="D29" s="232"/>
      <c r="E29" s="233"/>
    </row>
    <row r="30" spans="1:1018">
      <c r="A30" s="277" t="s">
        <v>181</v>
      </c>
      <c r="B30" s="278">
        <v>110734.52</v>
      </c>
      <c r="C30" s="231"/>
      <c r="D30" s="232"/>
      <c r="E30" s="233"/>
    </row>
    <row r="31" spans="1:1018" s="153" customFormat="1" ht="28.5" customHeight="1">
      <c r="A31" s="277" t="s">
        <v>182</v>
      </c>
      <c r="B31" s="278">
        <v>4320.0200000000004</v>
      </c>
      <c r="C31" s="231"/>
      <c r="D31" s="232"/>
      <c r="E31" s="233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29"/>
      <c r="KI31" s="29"/>
      <c r="KJ31" s="29"/>
      <c r="KK31" s="29"/>
      <c r="KL31" s="29"/>
      <c r="KM31" s="29"/>
      <c r="KN31" s="29"/>
      <c r="KO31" s="29"/>
      <c r="KP31" s="29"/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29"/>
      <c r="LC31" s="29"/>
      <c r="LD31" s="29"/>
      <c r="LE31" s="29"/>
      <c r="LF31" s="29"/>
      <c r="LG31" s="29"/>
      <c r="LH31" s="29"/>
      <c r="LI31" s="29"/>
      <c r="LJ31" s="29"/>
      <c r="LK31" s="29"/>
      <c r="LL31" s="29"/>
      <c r="LM31" s="29"/>
      <c r="LN31" s="29"/>
      <c r="LO31" s="29"/>
      <c r="LP31" s="29"/>
      <c r="LQ31" s="29"/>
      <c r="LR31" s="29"/>
      <c r="LS31" s="29"/>
      <c r="LT31" s="29"/>
      <c r="LU31" s="29"/>
      <c r="LV31" s="29"/>
      <c r="LW31" s="29"/>
      <c r="LX31" s="29"/>
      <c r="LY31" s="29"/>
      <c r="LZ31" s="29"/>
      <c r="MA31" s="29"/>
      <c r="MB31" s="29"/>
      <c r="MC31" s="29"/>
      <c r="MD31" s="29"/>
      <c r="ME31" s="29"/>
      <c r="MF31" s="29"/>
      <c r="MG31" s="29"/>
      <c r="MH31" s="29"/>
      <c r="MI31" s="29"/>
      <c r="MJ31" s="29"/>
      <c r="MK31" s="29"/>
      <c r="ML31" s="29"/>
      <c r="MM31" s="29"/>
      <c r="MN31" s="29"/>
      <c r="MO31" s="29"/>
      <c r="MP31" s="29"/>
      <c r="MQ31" s="29"/>
      <c r="MR31" s="29"/>
      <c r="MS31" s="29"/>
      <c r="MT31" s="29"/>
      <c r="MU31" s="29"/>
      <c r="MV31" s="29"/>
      <c r="MW31" s="29"/>
      <c r="MX31" s="29"/>
      <c r="MY31" s="29"/>
      <c r="MZ31" s="29"/>
      <c r="NA31" s="29"/>
      <c r="NB31" s="29"/>
      <c r="NC31" s="29"/>
      <c r="ND31" s="29"/>
      <c r="NE31" s="29"/>
      <c r="NF31" s="29"/>
      <c r="NG31" s="29"/>
      <c r="NH31" s="29"/>
      <c r="NI31" s="29"/>
      <c r="NJ31" s="29"/>
      <c r="NK31" s="29"/>
      <c r="NL31" s="29"/>
      <c r="NM31" s="29"/>
      <c r="NN31" s="29"/>
      <c r="NO31" s="29"/>
      <c r="NP31" s="29"/>
      <c r="NQ31" s="29"/>
      <c r="NR31" s="29"/>
      <c r="NS31" s="29"/>
      <c r="NT31" s="29"/>
      <c r="NU31" s="29"/>
      <c r="NV31" s="29"/>
      <c r="NW31" s="29"/>
      <c r="NX31" s="29"/>
      <c r="NY31" s="29"/>
      <c r="NZ31" s="29"/>
      <c r="OA31" s="29"/>
      <c r="OB31" s="29"/>
      <c r="OC31" s="29"/>
      <c r="OD31" s="29"/>
      <c r="OE31" s="29"/>
      <c r="OF31" s="29"/>
      <c r="OG31" s="29"/>
      <c r="OH31" s="29"/>
      <c r="OI31" s="29"/>
      <c r="OJ31" s="29"/>
      <c r="OK31" s="29"/>
      <c r="OL31" s="29"/>
      <c r="OM31" s="29"/>
      <c r="ON31" s="29"/>
      <c r="OO31" s="29"/>
      <c r="OP31" s="29"/>
      <c r="OQ31" s="29"/>
      <c r="OR31" s="29"/>
      <c r="OS31" s="29"/>
      <c r="OT31" s="29"/>
      <c r="OU31" s="29"/>
      <c r="OV31" s="29"/>
      <c r="OW31" s="29"/>
      <c r="OX31" s="29"/>
      <c r="OY31" s="29"/>
      <c r="OZ31" s="29"/>
      <c r="PA31" s="29"/>
      <c r="PB31" s="29"/>
      <c r="PC31" s="29"/>
      <c r="PD31" s="29"/>
      <c r="PE31" s="29"/>
      <c r="PF31" s="29"/>
      <c r="PG31" s="29"/>
      <c r="PH31" s="29"/>
      <c r="PI31" s="29"/>
      <c r="PJ31" s="29"/>
      <c r="PK31" s="29"/>
      <c r="PL31" s="29"/>
      <c r="PM31" s="29"/>
      <c r="PN31" s="29"/>
      <c r="PO31" s="29"/>
      <c r="PP31" s="29"/>
      <c r="PQ31" s="29"/>
      <c r="PR31" s="29"/>
      <c r="PS31" s="29"/>
      <c r="PT31" s="29"/>
      <c r="PU31" s="29"/>
      <c r="PV31" s="29"/>
      <c r="PW31" s="29"/>
      <c r="PX31" s="29"/>
      <c r="PY31" s="29"/>
      <c r="PZ31" s="29"/>
      <c r="QA31" s="29"/>
      <c r="QB31" s="29"/>
      <c r="QC31" s="29"/>
      <c r="QD31" s="29"/>
      <c r="QE31" s="29"/>
      <c r="QF31" s="29"/>
      <c r="QG31" s="29"/>
      <c r="QH31" s="29"/>
      <c r="QI31" s="29"/>
      <c r="QJ31" s="29"/>
      <c r="QK31" s="29"/>
      <c r="QL31" s="29"/>
      <c r="QM31" s="29"/>
      <c r="QN31" s="29"/>
      <c r="QO31" s="29"/>
      <c r="QP31" s="29"/>
      <c r="QQ31" s="29"/>
      <c r="QR31" s="29"/>
      <c r="QS31" s="29"/>
      <c r="QT31" s="29"/>
      <c r="QU31" s="29"/>
      <c r="QV31" s="29"/>
      <c r="QW31" s="29"/>
      <c r="QX31" s="29"/>
      <c r="QY31" s="29"/>
      <c r="QZ31" s="29"/>
      <c r="RA31" s="29"/>
      <c r="RB31" s="29"/>
      <c r="RC31" s="29"/>
      <c r="RD31" s="29"/>
      <c r="RE31" s="29"/>
      <c r="RF31" s="29"/>
      <c r="RG31" s="29"/>
      <c r="RH31" s="29"/>
      <c r="RI31" s="29"/>
      <c r="RJ31" s="29"/>
      <c r="RK31" s="29"/>
      <c r="RL31" s="29"/>
      <c r="RM31" s="29"/>
      <c r="RN31" s="29"/>
      <c r="RO31" s="29"/>
      <c r="RP31" s="29"/>
      <c r="RQ31" s="29"/>
      <c r="RR31" s="29"/>
      <c r="RS31" s="29"/>
      <c r="RT31" s="29"/>
      <c r="RU31" s="29"/>
      <c r="RV31" s="29"/>
      <c r="RW31" s="29"/>
      <c r="RX31" s="29"/>
      <c r="RY31" s="29"/>
      <c r="RZ31" s="29"/>
      <c r="SA31" s="29"/>
      <c r="SB31" s="29"/>
      <c r="SC31" s="29"/>
      <c r="SD31" s="29"/>
      <c r="SE31" s="29"/>
      <c r="SF31" s="29"/>
      <c r="SG31" s="29"/>
      <c r="SH31" s="29"/>
      <c r="SI31" s="29"/>
      <c r="SJ31" s="29"/>
      <c r="SK31" s="29"/>
      <c r="SL31" s="29"/>
      <c r="SM31" s="29"/>
      <c r="SN31" s="29"/>
      <c r="SO31" s="29"/>
      <c r="SP31" s="29"/>
      <c r="SQ31" s="29"/>
      <c r="SR31" s="29"/>
      <c r="SS31" s="29"/>
      <c r="ST31" s="29"/>
      <c r="SU31" s="29"/>
      <c r="SV31" s="29"/>
      <c r="SW31" s="29"/>
      <c r="SX31" s="29"/>
      <c r="SY31" s="29"/>
      <c r="SZ31" s="29"/>
      <c r="TA31" s="29"/>
      <c r="TB31" s="29"/>
      <c r="TC31" s="29"/>
      <c r="TD31" s="29"/>
      <c r="TE31" s="29"/>
      <c r="TF31" s="29"/>
      <c r="TG31" s="29"/>
      <c r="TH31" s="29"/>
      <c r="TI31" s="29"/>
      <c r="TJ31" s="29"/>
      <c r="TK31" s="29"/>
      <c r="TL31" s="29"/>
      <c r="TM31" s="29"/>
      <c r="TN31" s="29"/>
      <c r="TO31" s="29"/>
      <c r="TP31" s="29"/>
      <c r="TQ31" s="29"/>
      <c r="TR31" s="29"/>
      <c r="TS31" s="29"/>
      <c r="TT31" s="29"/>
      <c r="TU31" s="29"/>
      <c r="TV31" s="29"/>
      <c r="TW31" s="29"/>
      <c r="TX31" s="29"/>
      <c r="TY31" s="29"/>
      <c r="TZ31" s="29"/>
      <c r="UA31" s="29"/>
      <c r="UB31" s="29"/>
      <c r="UC31" s="29"/>
      <c r="UD31" s="29"/>
      <c r="UE31" s="29"/>
      <c r="UF31" s="29"/>
      <c r="UG31" s="29"/>
      <c r="UH31" s="29"/>
      <c r="UI31" s="29"/>
      <c r="UJ31" s="29"/>
      <c r="UK31" s="29"/>
      <c r="UL31" s="29"/>
      <c r="UM31" s="29"/>
      <c r="UN31" s="29"/>
      <c r="UO31" s="29"/>
      <c r="UP31" s="29"/>
      <c r="UQ31" s="29"/>
      <c r="UR31" s="29"/>
      <c r="US31" s="29"/>
      <c r="UT31" s="29"/>
      <c r="UU31" s="29"/>
      <c r="UV31" s="29"/>
      <c r="UW31" s="29"/>
      <c r="UX31" s="29"/>
      <c r="UY31" s="29"/>
      <c r="UZ31" s="29"/>
      <c r="VA31" s="29"/>
      <c r="VB31" s="29"/>
      <c r="VC31" s="29"/>
      <c r="VD31" s="29"/>
      <c r="VE31" s="29"/>
      <c r="VF31" s="29"/>
      <c r="VG31" s="29"/>
      <c r="VH31" s="29"/>
      <c r="VI31" s="29"/>
      <c r="VJ31" s="29"/>
      <c r="VK31" s="29"/>
      <c r="VL31" s="29"/>
      <c r="VM31" s="29"/>
      <c r="VN31" s="29"/>
      <c r="VO31" s="29"/>
      <c r="VP31" s="29"/>
      <c r="VQ31" s="29"/>
      <c r="VR31" s="29"/>
      <c r="VS31" s="29"/>
      <c r="VT31" s="29"/>
      <c r="VU31" s="29"/>
      <c r="VV31" s="29"/>
      <c r="VW31" s="29"/>
      <c r="VX31" s="29"/>
      <c r="VY31" s="29"/>
      <c r="VZ31" s="29"/>
      <c r="WA31" s="29"/>
      <c r="WB31" s="29"/>
      <c r="WC31" s="29"/>
      <c r="WD31" s="29"/>
      <c r="WE31" s="29"/>
      <c r="WF31" s="29"/>
      <c r="WG31" s="29"/>
      <c r="WH31" s="29"/>
      <c r="WI31" s="29"/>
      <c r="WJ31" s="29"/>
      <c r="WK31" s="29"/>
      <c r="WL31" s="29"/>
      <c r="WM31" s="29"/>
      <c r="WN31" s="29"/>
      <c r="WO31" s="29"/>
      <c r="WP31" s="29"/>
      <c r="WQ31" s="29"/>
      <c r="WR31" s="29"/>
      <c r="WS31" s="29"/>
      <c r="WT31" s="29"/>
      <c r="WU31" s="29"/>
      <c r="WV31" s="29"/>
      <c r="WW31" s="29"/>
      <c r="WX31" s="29"/>
      <c r="WY31" s="29"/>
      <c r="WZ31" s="29"/>
      <c r="XA31" s="29"/>
      <c r="XB31" s="29"/>
      <c r="XC31" s="29"/>
      <c r="XD31" s="29"/>
      <c r="XE31" s="29"/>
      <c r="XF31" s="29"/>
      <c r="XG31" s="29"/>
      <c r="XH31" s="29"/>
      <c r="XI31" s="29"/>
      <c r="XJ31" s="29"/>
      <c r="XK31" s="29"/>
      <c r="XL31" s="29"/>
      <c r="XM31" s="29"/>
      <c r="XN31" s="29"/>
      <c r="XO31" s="29"/>
      <c r="XP31" s="29"/>
      <c r="XQ31" s="29"/>
      <c r="XR31" s="29"/>
      <c r="XS31" s="29"/>
      <c r="XT31" s="29"/>
      <c r="XU31" s="29"/>
      <c r="XV31" s="29"/>
      <c r="XW31" s="29"/>
      <c r="XX31" s="29"/>
      <c r="XY31" s="29"/>
      <c r="XZ31" s="29"/>
      <c r="YA31" s="29"/>
      <c r="YB31" s="29"/>
      <c r="YC31" s="29"/>
      <c r="YD31" s="29"/>
      <c r="YE31" s="29"/>
      <c r="YF31" s="29"/>
      <c r="YG31" s="29"/>
      <c r="YH31" s="29"/>
      <c r="YI31" s="29"/>
      <c r="YJ31" s="29"/>
      <c r="YK31" s="29"/>
      <c r="YL31" s="29"/>
      <c r="YM31" s="29"/>
      <c r="YN31" s="29"/>
      <c r="YO31" s="29"/>
      <c r="YP31" s="29"/>
      <c r="YQ31" s="29"/>
      <c r="YR31" s="29"/>
      <c r="YS31" s="29"/>
      <c r="YT31" s="29"/>
      <c r="YU31" s="29"/>
      <c r="YV31" s="29"/>
      <c r="YW31" s="29"/>
      <c r="YX31" s="29"/>
      <c r="YY31" s="29"/>
      <c r="YZ31" s="29"/>
      <c r="ZA31" s="29"/>
      <c r="ZB31" s="29"/>
      <c r="ZC31" s="29"/>
      <c r="ZD31" s="29"/>
      <c r="ZE31" s="29"/>
      <c r="ZF31" s="29"/>
      <c r="ZG31" s="29"/>
      <c r="ZH31" s="29"/>
      <c r="ZI31" s="29"/>
      <c r="ZJ31" s="29"/>
      <c r="ZK31" s="29"/>
      <c r="ZL31" s="29"/>
      <c r="ZM31" s="29"/>
      <c r="ZN31" s="29"/>
      <c r="ZO31" s="29"/>
      <c r="ZP31" s="29"/>
      <c r="ZQ31" s="29"/>
      <c r="ZR31" s="29"/>
      <c r="ZS31" s="29"/>
      <c r="ZT31" s="29"/>
      <c r="ZU31" s="29"/>
      <c r="ZV31" s="29"/>
      <c r="ZW31" s="29"/>
      <c r="ZX31" s="29"/>
      <c r="ZY31" s="29"/>
      <c r="ZZ31" s="29"/>
      <c r="AAA31" s="29"/>
      <c r="AAB31" s="29"/>
      <c r="AAC31" s="29"/>
      <c r="AAD31" s="29"/>
      <c r="AAE31" s="29"/>
      <c r="AAF31" s="29"/>
      <c r="AAG31" s="29"/>
      <c r="AAH31" s="29"/>
      <c r="AAI31" s="29"/>
      <c r="AAJ31" s="29"/>
      <c r="AAK31" s="29"/>
      <c r="AAL31" s="29"/>
      <c r="AAM31" s="29"/>
      <c r="AAN31" s="29"/>
      <c r="AAO31" s="29"/>
      <c r="AAP31" s="29"/>
      <c r="AAQ31" s="29"/>
      <c r="AAR31" s="29"/>
      <c r="AAS31" s="29"/>
      <c r="AAT31" s="29"/>
      <c r="AAU31" s="29"/>
      <c r="AAV31" s="29"/>
      <c r="AAW31" s="29"/>
      <c r="AAX31" s="29"/>
      <c r="AAY31" s="29"/>
      <c r="AAZ31" s="29"/>
      <c r="ABA31" s="29"/>
      <c r="ABB31" s="29"/>
      <c r="ABC31" s="29"/>
      <c r="ABD31" s="29"/>
      <c r="ABE31" s="29"/>
      <c r="ABF31" s="29"/>
      <c r="ABG31" s="29"/>
      <c r="ABH31" s="29"/>
      <c r="ABI31" s="29"/>
      <c r="ABJ31" s="29"/>
      <c r="ABK31" s="29"/>
      <c r="ABL31" s="29"/>
      <c r="ABM31" s="29"/>
      <c r="ABN31" s="29"/>
      <c r="ABO31" s="29"/>
      <c r="ABP31" s="29"/>
      <c r="ABQ31" s="29"/>
      <c r="ABR31" s="29"/>
      <c r="ABS31" s="29"/>
      <c r="ABT31" s="29"/>
      <c r="ABU31" s="29"/>
      <c r="ABV31" s="29"/>
      <c r="ABW31" s="29"/>
      <c r="ABX31" s="29"/>
      <c r="ABY31" s="29"/>
      <c r="ABZ31" s="29"/>
      <c r="ACA31" s="29"/>
      <c r="ACB31" s="29"/>
      <c r="ACC31" s="29"/>
      <c r="ACD31" s="29"/>
      <c r="ACE31" s="29"/>
      <c r="ACF31" s="29"/>
      <c r="ACG31" s="29"/>
      <c r="ACH31" s="29"/>
      <c r="ACI31" s="29"/>
      <c r="ACJ31" s="29"/>
      <c r="ACK31" s="29"/>
      <c r="ACL31" s="29"/>
      <c r="ACM31" s="29"/>
      <c r="ACN31" s="29"/>
      <c r="ACO31" s="29"/>
      <c r="ACP31" s="29"/>
      <c r="ACQ31" s="29"/>
      <c r="ACR31" s="29"/>
      <c r="ACS31" s="29"/>
      <c r="ACT31" s="29"/>
      <c r="ACU31" s="29"/>
      <c r="ACV31" s="29"/>
      <c r="ACW31" s="29"/>
      <c r="ACX31" s="29"/>
      <c r="ACY31" s="29"/>
      <c r="ACZ31" s="29"/>
      <c r="ADA31" s="29"/>
      <c r="ADB31" s="29"/>
      <c r="ADC31" s="29"/>
      <c r="ADD31" s="29"/>
      <c r="ADE31" s="29"/>
      <c r="ADF31" s="29"/>
      <c r="ADG31" s="29"/>
      <c r="ADH31" s="29"/>
      <c r="ADI31" s="29"/>
      <c r="ADJ31" s="29"/>
      <c r="ADK31" s="29"/>
      <c r="ADL31" s="29"/>
      <c r="ADM31" s="29"/>
      <c r="ADN31" s="29"/>
      <c r="ADO31" s="29"/>
      <c r="ADP31" s="29"/>
      <c r="ADQ31" s="29"/>
      <c r="ADR31" s="29"/>
      <c r="ADS31" s="29"/>
      <c r="ADT31" s="29"/>
      <c r="ADU31" s="29"/>
      <c r="ADV31" s="29"/>
      <c r="ADW31" s="29"/>
      <c r="ADX31" s="29"/>
      <c r="ADY31" s="29"/>
      <c r="ADZ31" s="29"/>
      <c r="AEA31" s="29"/>
      <c r="AEB31" s="29"/>
      <c r="AEC31" s="29"/>
      <c r="AED31" s="29"/>
      <c r="AEE31" s="29"/>
      <c r="AEF31" s="29"/>
      <c r="AEG31" s="29"/>
      <c r="AEH31" s="29"/>
      <c r="AEI31" s="29"/>
      <c r="AEJ31" s="29"/>
      <c r="AEK31" s="29"/>
      <c r="AEL31" s="29"/>
      <c r="AEM31" s="29"/>
      <c r="AEN31" s="29"/>
      <c r="AEO31" s="29"/>
      <c r="AEP31" s="29"/>
      <c r="AEQ31" s="29"/>
      <c r="AER31" s="29"/>
      <c r="AES31" s="29"/>
      <c r="AET31" s="29"/>
      <c r="AEU31" s="29"/>
      <c r="AEV31" s="29"/>
      <c r="AEW31" s="29"/>
      <c r="AEX31" s="29"/>
      <c r="AEY31" s="29"/>
      <c r="AEZ31" s="29"/>
      <c r="AFA31" s="29"/>
      <c r="AFB31" s="29"/>
      <c r="AFC31" s="29"/>
      <c r="AFD31" s="29"/>
      <c r="AFE31" s="29"/>
      <c r="AFF31" s="29"/>
      <c r="AFG31" s="29"/>
      <c r="AFH31" s="29"/>
      <c r="AFI31" s="29"/>
      <c r="AFJ31" s="29"/>
      <c r="AFK31" s="29"/>
      <c r="AFL31" s="29"/>
      <c r="AFM31" s="29"/>
      <c r="AFN31" s="29"/>
      <c r="AFO31" s="29"/>
      <c r="AFP31" s="29"/>
      <c r="AFQ31" s="29"/>
      <c r="AFR31" s="29"/>
      <c r="AFS31" s="29"/>
      <c r="AFT31" s="29"/>
      <c r="AFU31" s="29"/>
      <c r="AFV31" s="29"/>
      <c r="AFW31" s="29"/>
      <c r="AFX31" s="29"/>
      <c r="AFY31" s="29"/>
      <c r="AFZ31" s="29"/>
      <c r="AGA31" s="29"/>
      <c r="AGB31" s="29"/>
      <c r="AGC31" s="29"/>
      <c r="AGD31" s="29"/>
      <c r="AGE31" s="29"/>
      <c r="AGF31" s="29"/>
      <c r="AGG31" s="29"/>
      <c r="AGH31" s="29"/>
      <c r="AGI31" s="29"/>
      <c r="AGJ31" s="29"/>
      <c r="AGK31" s="29"/>
      <c r="AGL31" s="29"/>
      <c r="AGM31" s="29"/>
      <c r="AGN31" s="29"/>
      <c r="AGO31" s="29"/>
      <c r="AGP31" s="29"/>
      <c r="AGQ31" s="29"/>
      <c r="AGR31" s="29"/>
      <c r="AGS31" s="29"/>
      <c r="AGT31" s="29"/>
      <c r="AGU31" s="29"/>
      <c r="AGV31" s="29"/>
      <c r="AGW31" s="29"/>
      <c r="AGX31" s="29"/>
      <c r="AGY31" s="29"/>
      <c r="AGZ31" s="29"/>
      <c r="AHA31" s="29"/>
      <c r="AHB31" s="29"/>
      <c r="AHC31" s="29"/>
      <c r="AHD31" s="29"/>
      <c r="AHE31" s="29"/>
      <c r="AHF31" s="29"/>
      <c r="AHG31" s="29"/>
      <c r="AHH31" s="29"/>
      <c r="AHI31" s="29"/>
      <c r="AHJ31" s="29"/>
      <c r="AHK31" s="29"/>
      <c r="AHL31" s="29"/>
      <c r="AHM31" s="29"/>
      <c r="AHN31" s="29"/>
      <c r="AHO31" s="29"/>
      <c r="AHP31" s="29"/>
      <c r="AHQ31" s="29"/>
      <c r="AHR31" s="29"/>
      <c r="AHS31" s="29"/>
      <c r="AHT31" s="29"/>
      <c r="AHU31" s="29"/>
      <c r="AHV31" s="29"/>
      <c r="AHW31" s="29"/>
      <c r="AHX31" s="29"/>
      <c r="AHY31" s="29"/>
      <c r="AHZ31" s="29"/>
      <c r="AIA31" s="29"/>
      <c r="AIB31" s="29"/>
      <c r="AIC31" s="29"/>
      <c r="AID31" s="29"/>
      <c r="AIE31" s="29"/>
      <c r="AIF31" s="29"/>
      <c r="AIG31" s="29"/>
      <c r="AIH31" s="29"/>
      <c r="AII31" s="29"/>
      <c r="AIJ31" s="29"/>
      <c r="AIK31" s="29"/>
      <c r="AIL31" s="29"/>
      <c r="AIM31" s="29"/>
      <c r="AIN31" s="29"/>
      <c r="AIO31" s="29"/>
      <c r="AIP31" s="29"/>
      <c r="AIQ31" s="29"/>
      <c r="AIR31" s="29"/>
      <c r="AIS31" s="29"/>
      <c r="AIT31" s="29"/>
      <c r="AIU31" s="29"/>
      <c r="AIV31" s="29"/>
      <c r="AIW31" s="29"/>
      <c r="AIX31" s="29"/>
      <c r="AIY31" s="29"/>
      <c r="AIZ31" s="29"/>
      <c r="AJA31" s="29"/>
      <c r="AJB31" s="29"/>
      <c r="AJC31" s="29"/>
      <c r="AJD31" s="29"/>
      <c r="AJE31" s="29"/>
      <c r="AJF31" s="29"/>
      <c r="AJG31" s="29"/>
      <c r="AJH31" s="29"/>
      <c r="AJI31" s="29"/>
      <c r="AJJ31" s="29"/>
      <c r="AJK31" s="29"/>
      <c r="AJL31" s="29"/>
      <c r="AJM31" s="29"/>
      <c r="AJN31" s="29"/>
      <c r="AJO31" s="29"/>
      <c r="AJP31" s="29"/>
      <c r="AJQ31" s="29"/>
      <c r="AJR31" s="29"/>
      <c r="AJS31" s="29"/>
      <c r="AJT31" s="29"/>
      <c r="AJU31" s="29"/>
      <c r="AJV31" s="29"/>
      <c r="AJW31" s="29"/>
      <c r="AJX31" s="29"/>
      <c r="AJY31" s="29"/>
      <c r="AJZ31" s="29"/>
      <c r="AKA31" s="29"/>
      <c r="AKB31" s="29"/>
      <c r="AKC31" s="29"/>
      <c r="AKD31" s="29"/>
      <c r="AKE31" s="29"/>
      <c r="AKF31" s="29"/>
      <c r="AKG31" s="29"/>
      <c r="AKH31" s="29"/>
      <c r="AKI31" s="29"/>
      <c r="AKJ31" s="29"/>
      <c r="AKK31" s="29"/>
      <c r="AKL31" s="29"/>
      <c r="AKM31" s="29"/>
      <c r="AKN31" s="29"/>
      <c r="AKO31" s="29"/>
      <c r="AKP31" s="29"/>
      <c r="AKQ31" s="29"/>
      <c r="AKR31" s="29"/>
      <c r="AKS31" s="29"/>
      <c r="AKT31" s="29"/>
      <c r="AKU31" s="29"/>
      <c r="AKV31" s="29"/>
      <c r="AKW31" s="29"/>
      <c r="AKX31" s="29"/>
      <c r="AKY31" s="29"/>
      <c r="AKZ31" s="29"/>
      <c r="ALA31" s="29"/>
      <c r="ALB31" s="29"/>
      <c r="ALC31" s="29"/>
      <c r="ALD31" s="29"/>
      <c r="ALE31" s="29"/>
      <c r="ALF31" s="29"/>
      <c r="ALG31" s="29"/>
      <c r="ALH31" s="29"/>
      <c r="ALI31" s="29"/>
      <c r="ALJ31" s="29"/>
      <c r="ALK31" s="29"/>
      <c r="ALL31" s="29"/>
      <c r="ALM31" s="29"/>
      <c r="ALN31" s="29"/>
      <c r="ALO31" s="29"/>
      <c r="ALP31" s="29"/>
      <c r="ALQ31" s="29"/>
      <c r="ALR31" s="29"/>
      <c r="ALS31" s="29"/>
      <c r="ALT31" s="29"/>
      <c r="ALU31" s="29"/>
      <c r="ALV31" s="29"/>
      <c r="ALW31" s="29"/>
      <c r="ALX31" s="29"/>
      <c r="ALY31" s="29"/>
      <c r="ALZ31" s="29"/>
      <c r="AMA31" s="29"/>
      <c r="AMB31" s="29"/>
      <c r="AMC31" s="29"/>
      <c r="AMD31" s="29"/>
    </row>
    <row r="32" spans="1:1018">
      <c r="A32" s="277" t="s">
        <v>183</v>
      </c>
      <c r="B32" s="278">
        <v>284.60000000000002</v>
      </c>
      <c r="C32" s="231"/>
      <c r="D32" s="232"/>
      <c r="E32" s="233"/>
    </row>
    <row r="33" spans="1:5">
      <c r="A33" s="277" t="s">
        <v>184</v>
      </c>
      <c r="B33" s="278">
        <v>726.58</v>
      </c>
      <c r="C33" s="231"/>
      <c r="D33" s="232"/>
      <c r="E33" s="233"/>
    </row>
    <row r="34" spans="1:5">
      <c r="A34" s="277" t="s">
        <v>162</v>
      </c>
      <c r="B34" s="278">
        <v>301658.55</v>
      </c>
      <c r="D34" s="236"/>
      <c r="E34" s="233"/>
    </row>
    <row r="35" spans="1:5">
      <c r="A35" s="277" t="s">
        <v>185</v>
      </c>
      <c r="B35" s="278">
        <v>1572.19</v>
      </c>
      <c r="E35" s="235"/>
    </row>
    <row r="36" spans="1:5">
      <c r="A36" s="277" t="s">
        <v>186</v>
      </c>
      <c r="B36" s="278">
        <v>18783</v>
      </c>
      <c r="E36" s="233"/>
    </row>
    <row r="37" spans="1:5">
      <c r="A37" s="279" t="s">
        <v>136</v>
      </c>
      <c r="B37" s="280">
        <v>2941656.03</v>
      </c>
      <c r="E37" s="238"/>
    </row>
  </sheetData>
  <mergeCells count="2">
    <mergeCell ref="A3:A4"/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L70"/>
  <sheetViews>
    <sheetView topLeftCell="A34" zoomScaleNormal="100" workbookViewId="0">
      <selection activeCell="G12" sqref="G12"/>
    </sheetView>
  </sheetViews>
  <sheetFormatPr defaultRowHeight="14.25"/>
  <cols>
    <col min="1" max="1" width="1.375" customWidth="1"/>
    <col min="2" max="2" width="2.125" customWidth="1"/>
    <col min="3" max="3" width="8.375" customWidth="1"/>
    <col min="4" max="4" width="24.625" style="73" bestFit="1" customWidth="1"/>
    <col min="5" max="5" width="10.875" customWidth="1"/>
    <col min="6" max="6" width="2.5" customWidth="1"/>
    <col min="7" max="7" width="8.375" customWidth="1"/>
    <col min="8" max="8" width="10.875" customWidth="1"/>
    <col min="9" max="9" width="3.25" customWidth="1"/>
    <col min="10" max="10" width="18.125" style="72" customWidth="1"/>
    <col min="11" max="1018" width="8.375" customWidth="1"/>
    <col min="1019" max="1019" width="9" customWidth="1"/>
  </cols>
  <sheetData>
    <row r="1" spans="2:12" ht="98.25" customHeight="1">
      <c r="D1" s="262" t="s">
        <v>163</v>
      </c>
      <c r="E1" s="262"/>
      <c r="F1" s="262"/>
      <c r="G1" s="262"/>
      <c r="H1" s="262"/>
      <c r="I1" s="262"/>
    </row>
    <row r="2" spans="2:12" ht="15" thickBot="1"/>
    <row r="3" spans="2:12" ht="30" customHeight="1" thickBot="1">
      <c r="B3" s="271" t="s">
        <v>78</v>
      </c>
      <c r="C3" s="271"/>
      <c r="D3" s="271"/>
      <c r="E3" s="271"/>
      <c r="F3" s="271"/>
      <c r="G3" s="271"/>
      <c r="H3" s="271"/>
      <c r="I3" s="271"/>
      <c r="J3" s="271"/>
    </row>
    <row r="4" spans="2:12">
      <c r="B4" s="74"/>
      <c r="D4" s="73" t="s">
        <v>11</v>
      </c>
      <c r="J4" s="75"/>
      <c r="L4" s="76"/>
    </row>
    <row r="5" spans="2:12" s="77" customFormat="1" ht="38.25" customHeight="1">
      <c r="B5" s="78"/>
      <c r="C5" s="79"/>
      <c r="D5" s="80"/>
      <c r="E5" s="81" t="s">
        <v>79</v>
      </c>
      <c r="F5" s="79"/>
      <c r="G5" s="82"/>
      <c r="H5" s="83" t="s">
        <v>80</v>
      </c>
      <c r="I5" s="84"/>
      <c r="J5" s="85" t="s">
        <v>81</v>
      </c>
    </row>
    <row r="6" spans="2:12" s="86" customFormat="1" ht="18.75" customHeight="1">
      <c r="B6" s="87"/>
      <c r="C6" s="88"/>
      <c r="D6" s="89"/>
      <c r="E6" s="90">
        <v>2022</v>
      </c>
      <c r="F6" s="88"/>
      <c r="H6" s="90">
        <v>2022</v>
      </c>
      <c r="I6" s="91"/>
      <c r="J6" s="90">
        <v>2022</v>
      </c>
      <c r="K6" s="87"/>
    </row>
    <row r="7" spans="2:12">
      <c r="B7" s="74"/>
      <c r="C7" s="92"/>
      <c r="D7" s="93"/>
      <c r="E7" s="94"/>
      <c r="H7" s="94"/>
      <c r="J7" s="95"/>
    </row>
    <row r="8" spans="2:12" ht="34.5" customHeight="1">
      <c r="B8" s="96">
        <v>1</v>
      </c>
      <c r="C8" s="272" t="s">
        <v>82</v>
      </c>
      <c r="D8" s="272"/>
      <c r="E8" s="97"/>
      <c r="H8" s="97"/>
      <c r="J8" s="98"/>
    </row>
    <row r="9" spans="2:12">
      <c r="B9" s="96"/>
      <c r="C9" s="92"/>
      <c r="D9" s="93"/>
      <c r="E9" s="97"/>
      <c r="H9" s="97"/>
      <c r="J9" s="98"/>
    </row>
    <row r="10" spans="2:12" s="99" customFormat="1" ht="13.15" customHeight="1">
      <c r="B10" s="100"/>
      <c r="C10" s="101"/>
      <c r="D10" s="102" t="s">
        <v>83</v>
      </c>
      <c r="E10" s="103"/>
      <c r="F10" s="104"/>
      <c r="G10" s="104" t="s">
        <v>83</v>
      </c>
      <c r="H10" s="103"/>
      <c r="I10" s="104"/>
      <c r="J10" s="105"/>
    </row>
    <row r="11" spans="2:12" s="99" customFormat="1" ht="13.15" customHeight="1">
      <c r="B11" s="100"/>
      <c r="C11" s="101"/>
      <c r="D11" s="106" t="s">
        <v>84</v>
      </c>
      <c r="E11" s="107">
        <v>762969.76</v>
      </c>
      <c r="F11" s="104"/>
      <c r="G11" s="104"/>
      <c r="H11" s="103"/>
      <c r="I11" s="104"/>
      <c r="J11" s="105"/>
    </row>
    <row r="12" spans="2:12" s="99" customFormat="1" ht="13.15" customHeight="1">
      <c r="B12" s="100"/>
      <c r="C12" s="101"/>
      <c r="D12" s="106" t="s">
        <v>85</v>
      </c>
      <c r="E12" s="107">
        <v>197403.34</v>
      </c>
      <c r="F12" s="104"/>
      <c r="G12" s="104"/>
      <c r="H12" s="103"/>
      <c r="I12" s="104"/>
      <c r="J12" s="105"/>
    </row>
    <row r="13" spans="2:12" s="99" customFormat="1" ht="22.5">
      <c r="B13" s="100"/>
      <c r="C13" s="101"/>
      <c r="D13" s="216" t="s">
        <v>138</v>
      </c>
      <c r="E13" s="107">
        <v>17000</v>
      </c>
      <c r="F13" s="104"/>
      <c r="G13" s="104"/>
      <c r="H13" s="103"/>
      <c r="I13" s="104"/>
      <c r="J13" s="105"/>
    </row>
    <row r="14" spans="2:12" s="99" customFormat="1" ht="22.5">
      <c r="B14" s="100"/>
      <c r="C14" s="101"/>
      <c r="D14" s="216" t="s">
        <v>139</v>
      </c>
      <c r="E14" s="107">
        <v>-121400</v>
      </c>
      <c r="F14" s="104"/>
      <c r="G14" s="104"/>
      <c r="H14" s="103"/>
      <c r="I14" s="104"/>
      <c r="J14" s="105"/>
    </row>
    <row r="15" spans="2:12">
      <c r="B15" s="96"/>
      <c r="C15" s="92"/>
      <c r="D15" s="93">
        <v>1</v>
      </c>
      <c r="E15" s="107">
        <v>7043141.29</v>
      </c>
      <c r="F15" s="108"/>
      <c r="G15" s="73">
        <v>1</v>
      </c>
      <c r="H15" s="107">
        <v>9901472.6999999993</v>
      </c>
      <c r="I15" s="108"/>
      <c r="J15" s="109"/>
    </row>
    <row r="16" spans="2:12">
      <c r="B16" s="96"/>
      <c r="C16" s="92"/>
      <c r="D16" s="93">
        <v>2</v>
      </c>
      <c r="E16" s="107">
        <v>897539.66</v>
      </c>
      <c r="F16" s="108"/>
      <c r="G16" s="73">
        <v>4</v>
      </c>
      <c r="H16" s="107">
        <v>101388.82</v>
      </c>
      <c r="I16" s="108"/>
      <c r="J16" s="109"/>
    </row>
    <row r="17" spans="2:10">
      <c r="B17" s="96"/>
      <c r="C17" s="92"/>
      <c r="D17" s="93">
        <v>3</v>
      </c>
      <c r="E17" s="110">
        <v>2591620.2000000002</v>
      </c>
      <c r="F17" s="111"/>
      <c r="G17" s="217" t="s">
        <v>140</v>
      </c>
      <c r="H17" s="113">
        <v>201859.76</v>
      </c>
      <c r="I17" s="111"/>
      <c r="J17" s="114"/>
    </row>
    <row r="18" spans="2:10" s="115" customFormat="1" ht="13.15" customHeight="1" thickBot="1">
      <c r="B18" s="116"/>
      <c r="C18" s="117"/>
      <c r="D18" s="118" t="s">
        <v>1</v>
      </c>
      <c r="E18" s="119">
        <f>SUM(E11:E17)</f>
        <v>11388274.25</v>
      </c>
      <c r="F18" s="120"/>
      <c r="G18" s="121" t="s">
        <v>1</v>
      </c>
      <c r="H18" s="119">
        <f>SUM(H15:H17)</f>
        <v>10204721.279999999</v>
      </c>
      <c r="I18" s="120"/>
      <c r="J18" s="122">
        <f>E18-H18</f>
        <v>1183552.9700000007</v>
      </c>
    </row>
    <row r="19" spans="2:10" s="115" customFormat="1" ht="13.15" customHeight="1" thickTop="1">
      <c r="B19" s="123"/>
      <c r="C19" s="124"/>
      <c r="D19" s="125"/>
      <c r="E19" s="126"/>
      <c r="F19" s="127"/>
      <c r="G19" s="128"/>
      <c r="H19" s="126"/>
      <c r="I19" s="127"/>
      <c r="J19" s="129"/>
    </row>
    <row r="20" spans="2:10" s="130" customFormat="1">
      <c r="B20" s="131"/>
      <c r="C20" s="132"/>
      <c r="D20" s="125"/>
      <c r="E20" s="133"/>
      <c r="H20" s="133"/>
      <c r="I20" s="134"/>
      <c r="J20" s="135"/>
    </row>
    <row r="21" spans="2:10">
      <c r="B21" s="96"/>
      <c r="C21" s="92"/>
      <c r="D21" s="93"/>
      <c r="E21" s="97"/>
      <c r="H21" s="97"/>
      <c r="J21" s="135"/>
    </row>
    <row r="22" spans="2:10">
      <c r="B22" s="96">
        <v>2</v>
      </c>
      <c r="C22" s="270" t="s">
        <v>86</v>
      </c>
      <c r="D22" s="270"/>
      <c r="E22" s="97"/>
      <c r="H22" s="97" t="s">
        <v>11</v>
      </c>
      <c r="J22" s="98"/>
    </row>
    <row r="23" spans="2:10">
      <c r="B23" s="96"/>
      <c r="C23" s="92"/>
      <c r="D23" s="93"/>
      <c r="E23" s="97"/>
      <c r="H23" s="97"/>
      <c r="J23" s="98"/>
    </row>
    <row r="24" spans="2:10" s="99" customFormat="1" ht="13.15" customHeight="1">
      <c r="B24" s="96"/>
      <c r="C24" s="101"/>
      <c r="D24" s="102" t="s">
        <v>83</v>
      </c>
      <c r="E24" s="103"/>
      <c r="F24" s="104"/>
      <c r="G24" s="104" t="s">
        <v>83</v>
      </c>
      <c r="H24" s="103"/>
      <c r="I24" s="104"/>
      <c r="J24" s="105"/>
    </row>
    <row r="25" spans="2:10" s="99" customFormat="1" ht="14.85" customHeight="1">
      <c r="B25" s="96"/>
      <c r="C25" s="101"/>
      <c r="D25" s="106" t="s">
        <v>84</v>
      </c>
      <c r="E25" s="107">
        <v>2751750.55</v>
      </c>
      <c r="F25" s="104"/>
      <c r="G25" s="104"/>
      <c r="H25" s="103"/>
      <c r="I25" s="104"/>
      <c r="J25" s="105"/>
    </row>
    <row r="26" spans="2:10" s="99" customFormat="1" ht="14.85" customHeight="1">
      <c r="B26" s="96"/>
      <c r="C26" s="101"/>
      <c r="D26" s="106" t="s">
        <v>87</v>
      </c>
      <c r="E26" s="107">
        <v>2071596.56</v>
      </c>
      <c r="F26" s="104"/>
      <c r="G26" s="104"/>
      <c r="H26" s="103"/>
      <c r="I26" s="104"/>
      <c r="J26" s="105"/>
    </row>
    <row r="27" spans="2:10" s="99" customFormat="1" ht="22.5">
      <c r="B27" s="96"/>
      <c r="C27" s="101"/>
      <c r="D27" s="216" t="s">
        <v>138</v>
      </c>
      <c r="E27" s="107">
        <v>-17000</v>
      </c>
      <c r="F27" s="104"/>
      <c r="G27" s="104"/>
      <c r="H27" s="103"/>
      <c r="I27" s="104"/>
      <c r="J27" s="105"/>
    </row>
    <row r="28" spans="2:10" s="99" customFormat="1" ht="22.5">
      <c r="B28" s="96"/>
      <c r="C28" s="101"/>
      <c r="D28" s="216" t="s">
        <v>139</v>
      </c>
      <c r="E28" s="107">
        <v>121400</v>
      </c>
      <c r="F28" s="104"/>
      <c r="G28" s="104"/>
      <c r="H28" s="103"/>
      <c r="I28" s="104"/>
      <c r="J28" s="105"/>
    </row>
    <row r="29" spans="2:10" ht="14.85" customHeight="1">
      <c r="B29" s="96"/>
      <c r="C29" s="92"/>
      <c r="D29" s="93">
        <v>4</v>
      </c>
      <c r="E29" s="107">
        <v>1159168.1299999999</v>
      </c>
      <c r="F29" s="108"/>
      <c r="G29" s="73">
        <v>2</v>
      </c>
      <c r="H29" s="107">
        <v>2941656.03</v>
      </c>
      <c r="I29" s="108"/>
      <c r="J29" s="98"/>
    </row>
    <row r="30" spans="2:10">
      <c r="B30" s="96"/>
      <c r="C30" s="92"/>
      <c r="D30" s="93">
        <v>5</v>
      </c>
      <c r="E30" s="107">
        <v>0</v>
      </c>
      <c r="F30" s="108"/>
      <c r="G30" s="73">
        <v>3</v>
      </c>
      <c r="H30" s="107">
        <v>0</v>
      </c>
      <c r="I30" s="108"/>
      <c r="J30" s="98"/>
    </row>
    <row r="31" spans="2:10">
      <c r="B31" s="96"/>
      <c r="C31" s="136"/>
      <c r="D31" s="137">
        <v>6</v>
      </c>
      <c r="E31" s="110">
        <v>0</v>
      </c>
      <c r="F31" s="111"/>
      <c r="G31" s="217" t="s">
        <v>140</v>
      </c>
      <c r="H31" s="110">
        <v>3037098.57</v>
      </c>
      <c r="I31" s="111"/>
      <c r="J31" s="114"/>
    </row>
    <row r="32" spans="2:10" s="115" customFormat="1" ht="13.15" customHeight="1" thickBot="1">
      <c r="B32" s="96"/>
      <c r="C32" s="138"/>
      <c r="D32" s="139" t="s">
        <v>1</v>
      </c>
      <c r="E32" s="119">
        <f>SUM(E25:E31)</f>
        <v>6086915.2399999993</v>
      </c>
      <c r="F32" s="120"/>
      <c r="G32" s="121" t="s">
        <v>1</v>
      </c>
      <c r="H32" s="119">
        <f>SUM(H29:H31)</f>
        <v>5978754.5999999996</v>
      </c>
      <c r="I32" s="120"/>
      <c r="J32" s="122">
        <f>E32-H32</f>
        <v>108160.63999999966</v>
      </c>
    </row>
    <row r="33" spans="2:10" s="115" customFormat="1" ht="13.15" customHeight="1" thickTop="1">
      <c r="B33" s="140"/>
      <c r="C33" s="124"/>
      <c r="D33" s="125"/>
      <c r="E33" s="126"/>
      <c r="F33" s="127"/>
      <c r="G33" s="128"/>
      <c r="H33" s="126"/>
      <c r="I33" s="127"/>
      <c r="J33" s="109"/>
    </row>
    <row r="34" spans="2:10" s="115" customFormat="1" ht="13.15" customHeight="1">
      <c r="B34" s="96"/>
      <c r="C34" s="124"/>
      <c r="D34" s="125"/>
      <c r="E34" s="126"/>
      <c r="F34" s="127"/>
      <c r="G34" s="128"/>
      <c r="H34" s="126"/>
      <c r="I34" s="127"/>
      <c r="J34" s="109"/>
    </row>
    <row r="35" spans="2:10" s="115" customFormat="1" ht="13.15" customHeight="1">
      <c r="B35" s="96"/>
      <c r="C35" s="124"/>
      <c r="D35" s="125"/>
      <c r="E35" s="126"/>
      <c r="F35" s="127"/>
      <c r="G35" s="128"/>
      <c r="H35" s="126"/>
      <c r="I35" s="127"/>
      <c r="J35" s="129"/>
    </row>
    <row r="36" spans="2:10" s="115" customFormat="1" ht="31.5" customHeight="1">
      <c r="B36" s="96">
        <v>3</v>
      </c>
      <c r="C36" s="272" t="s">
        <v>88</v>
      </c>
      <c r="D36" s="272"/>
      <c r="E36" s="97"/>
      <c r="F36"/>
      <c r="G36"/>
      <c r="H36" s="97"/>
      <c r="I36"/>
      <c r="J36" s="98"/>
    </row>
    <row r="37" spans="2:10" s="115" customFormat="1" ht="13.15" customHeight="1">
      <c r="B37" s="96"/>
      <c r="C37" s="92"/>
      <c r="D37" s="93"/>
      <c r="E37" s="97"/>
      <c r="F37"/>
      <c r="G37"/>
      <c r="H37" s="97"/>
      <c r="I37"/>
      <c r="J37" s="98"/>
    </row>
    <row r="38" spans="2:10" s="115" customFormat="1" ht="13.15" customHeight="1">
      <c r="B38" s="96"/>
      <c r="C38" s="101"/>
      <c r="D38" s="102" t="s">
        <v>83</v>
      </c>
      <c r="E38" s="103"/>
      <c r="F38" s="104"/>
      <c r="G38" s="104" t="s">
        <v>83</v>
      </c>
      <c r="H38" s="103"/>
      <c r="I38" s="104"/>
      <c r="J38" s="105"/>
    </row>
    <row r="39" spans="2:10" s="115" customFormat="1" ht="13.15" customHeight="1">
      <c r="B39" s="96"/>
      <c r="C39" s="136"/>
      <c r="D39" s="137">
        <v>7</v>
      </c>
      <c r="E39" s="110">
        <v>0</v>
      </c>
      <c r="F39" s="111"/>
      <c r="G39" s="112">
        <v>5</v>
      </c>
      <c r="H39" s="110">
        <v>0</v>
      </c>
      <c r="I39" s="111"/>
      <c r="J39" s="114"/>
    </row>
    <row r="40" spans="2:10" s="115" customFormat="1" ht="13.15" customHeight="1" thickBot="1">
      <c r="B40" s="140"/>
      <c r="C40" s="138"/>
      <c r="D40" s="139" t="s">
        <v>1</v>
      </c>
      <c r="E40" s="119">
        <f>SUM(E39)</f>
        <v>0</v>
      </c>
      <c r="F40" s="120"/>
      <c r="G40" s="121" t="s">
        <v>1</v>
      </c>
      <c r="H40" s="119">
        <f>SUM(H39)</f>
        <v>0</v>
      </c>
      <c r="I40" s="120"/>
      <c r="J40" s="122">
        <f>E40-H40</f>
        <v>0</v>
      </c>
    </row>
    <row r="41" spans="2:10" s="115" customFormat="1" ht="13.15" customHeight="1" thickTop="1">
      <c r="B41" s="96"/>
      <c r="C41" s="124"/>
      <c r="D41" s="125"/>
      <c r="E41" s="126"/>
      <c r="F41" s="127"/>
      <c r="G41" s="128"/>
      <c r="H41" s="126"/>
      <c r="I41" s="127"/>
      <c r="J41" s="141"/>
    </row>
    <row r="42" spans="2:10">
      <c r="B42" s="96"/>
      <c r="C42" s="92"/>
      <c r="D42" s="93"/>
      <c r="E42" s="97"/>
      <c r="H42" s="97"/>
      <c r="J42" s="98"/>
    </row>
    <row r="43" spans="2:10">
      <c r="B43" s="96"/>
      <c r="C43" s="92"/>
      <c r="D43" s="93"/>
      <c r="E43" s="97"/>
      <c r="H43" s="97"/>
      <c r="J43" s="98"/>
    </row>
    <row r="44" spans="2:10">
      <c r="B44" s="96">
        <v>4</v>
      </c>
      <c r="C44" s="270" t="s">
        <v>89</v>
      </c>
      <c r="D44" s="270"/>
      <c r="E44" s="97"/>
      <c r="H44" s="97"/>
      <c r="J44" s="98"/>
    </row>
    <row r="45" spans="2:10">
      <c r="B45" s="96"/>
      <c r="C45" s="92"/>
      <c r="D45" s="93"/>
      <c r="E45" s="97"/>
      <c r="H45" s="97"/>
      <c r="J45" s="98"/>
    </row>
    <row r="46" spans="2:10" s="99" customFormat="1" ht="13.15" customHeight="1">
      <c r="B46" s="96"/>
      <c r="C46" s="101"/>
      <c r="D46" s="102" t="s">
        <v>83</v>
      </c>
      <c r="E46" s="103"/>
      <c r="F46" s="104"/>
      <c r="G46" s="104" t="s">
        <v>83</v>
      </c>
      <c r="H46" s="103"/>
      <c r="I46" s="104"/>
      <c r="J46" s="105"/>
    </row>
    <row r="47" spans="2:10">
      <c r="B47" s="96"/>
      <c r="C47" s="136"/>
      <c r="D47" s="137">
        <v>9</v>
      </c>
      <c r="E47" s="110">
        <v>1388141.63</v>
      </c>
      <c r="F47" s="111"/>
      <c r="G47" s="112">
        <v>7</v>
      </c>
      <c r="H47" s="110">
        <v>1388141.63</v>
      </c>
      <c r="I47" s="111"/>
      <c r="J47" s="114"/>
    </row>
    <row r="48" spans="2:10" s="115" customFormat="1" ht="13.15" customHeight="1" thickBot="1">
      <c r="B48" s="96"/>
      <c r="C48" s="138"/>
      <c r="D48" s="139" t="s">
        <v>1</v>
      </c>
      <c r="E48" s="119">
        <f>SUM(E47)</f>
        <v>1388141.63</v>
      </c>
      <c r="F48" s="120"/>
      <c r="G48" s="121" t="s">
        <v>1</v>
      </c>
      <c r="H48" s="119">
        <f>SUM(H47)</f>
        <v>1388141.63</v>
      </c>
      <c r="I48" s="120"/>
      <c r="J48" s="122">
        <f>E48-H48</f>
        <v>0</v>
      </c>
    </row>
    <row r="49" spans="2:12" ht="15" thickTop="1">
      <c r="B49" s="140"/>
      <c r="C49" s="92"/>
      <c r="D49" s="93"/>
      <c r="E49" s="97"/>
      <c r="H49" s="97"/>
      <c r="J49" s="98"/>
    </row>
    <row r="50" spans="2:12">
      <c r="B50" s="96"/>
      <c r="C50" s="92"/>
      <c r="D50" s="93"/>
      <c r="E50" s="97"/>
      <c r="H50" s="97"/>
      <c r="J50" s="98"/>
    </row>
    <row r="51" spans="2:12">
      <c r="B51" s="96"/>
      <c r="C51" s="92"/>
      <c r="D51" s="93"/>
      <c r="E51" s="97"/>
      <c r="H51" s="97"/>
      <c r="J51" s="98"/>
    </row>
    <row r="52" spans="2:12">
      <c r="B52" s="96">
        <v>5</v>
      </c>
      <c r="C52" s="270" t="s">
        <v>90</v>
      </c>
      <c r="D52" s="270"/>
      <c r="E52" s="97"/>
      <c r="H52" s="97"/>
      <c r="J52" s="98"/>
    </row>
    <row r="53" spans="2:12">
      <c r="B53" s="96"/>
      <c r="C53" s="92"/>
      <c r="D53" s="93"/>
      <c r="E53" s="97"/>
      <c r="H53" s="97"/>
      <c r="J53" s="98"/>
    </row>
    <row r="54" spans="2:12" s="99" customFormat="1" ht="13.15" customHeight="1">
      <c r="B54" s="96"/>
      <c r="C54" s="101"/>
      <c r="D54" s="102" t="s">
        <v>83</v>
      </c>
      <c r="E54" s="103"/>
      <c r="F54" s="104"/>
      <c r="G54" s="104" t="s">
        <v>83</v>
      </c>
      <c r="H54" s="103"/>
      <c r="I54" s="104"/>
      <c r="J54" s="105"/>
    </row>
    <row r="55" spans="2:12" s="99" customFormat="1" ht="14.85" customHeight="1">
      <c r="B55" s="96"/>
      <c r="C55" s="101"/>
      <c r="D55" s="106" t="s">
        <v>91</v>
      </c>
      <c r="E55" s="142">
        <f>E11</f>
        <v>762969.76</v>
      </c>
      <c r="F55" s="104"/>
      <c r="G55" s="104"/>
      <c r="H55" s="103"/>
      <c r="I55" s="104"/>
      <c r="J55" s="105"/>
    </row>
    <row r="56" spans="2:12" s="99" customFormat="1" ht="14.85" customHeight="1">
      <c r="B56" s="96"/>
      <c r="C56" s="101"/>
      <c r="D56" s="106" t="s">
        <v>92</v>
      </c>
      <c r="E56" s="142">
        <f>E25</f>
        <v>2751750.55</v>
      </c>
      <c r="F56" s="104"/>
      <c r="G56" s="104"/>
      <c r="H56" s="103"/>
      <c r="I56" s="104"/>
      <c r="J56" s="105"/>
    </row>
    <row r="57" spans="2:12" s="99" customFormat="1" ht="14.85" customHeight="1">
      <c r="B57" s="96"/>
      <c r="C57" s="101"/>
      <c r="D57" s="106" t="s">
        <v>85</v>
      </c>
      <c r="E57" s="142">
        <f>E12</f>
        <v>197403.34</v>
      </c>
      <c r="F57" s="104"/>
      <c r="G57" s="104"/>
      <c r="H57" s="103"/>
      <c r="I57" s="104"/>
      <c r="J57" s="105"/>
    </row>
    <row r="58" spans="2:12" s="99" customFormat="1" ht="14.85" customHeight="1">
      <c r="B58" s="96"/>
      <c r="C58" s="101"/>
      <c r="D58" s="106" t="s">
        <v>87</v>
      </c>
      <c r="E58" s="142">
        <f>E26</f>
        <v>2071596.56</v>
      </c>
      <c r="F58" s="104"/>
      <c r="G58" s="104"/>
      <c r="H58" s="103"/>
      <c r="I58" s="104"/>
      <c r="J58" s="105"/>
    </row>
    <row r="59" spans="2:12">
      <c r="B59" s="96"/>
      <c r="C59" s="92"/>
      <c r="D59" s="93">
        <v>1</v>
      </c>
      <c r="E59" s="142">
        <f>E15</f>
        <v>7043141.29</v>
      </c>
      <c r="F59" s="108"/>
      <c r="G59" s="73">
        <v>1</v>
      </c>
      <c r="H59" s="142">
        <f>H15</f>
        <v>9901472.6999999993</v>
      </c>
      <c r="I59" s="108"/>
      <c r="J59" s="98"/>
    </row>
    <row r="60" spans="2:12">
      <c r="B60" s="96"/>
      <c r="C60" s="92"/>
      <c r="D60" s="93">
        <v>2</v>
      </c>
      <c r="E60" s="142">
        <f>E16</f>
        <v>897539.66</v>
      </c>
      <c r="F60" s="108"/>
      <c r="G60" s="73">
        <v>2</v>
      </c>
      <c r="H60" s="142">
        <f>H29</f>
        <v>2941656.03</v>
      </c>
      <c r="I60" s="108"/>
      <c r="J60" s="98"/>
    </row>
    <row r="61" spans="2:12">
      <c r="B61" s="96"/>
      <c r="C61" s="92"/>
      <c r="D61" s="93">
        <v>3</v>
      </c>
      <c r="E61" s="142">
        <f>E17</f>
        <v>2591620.2000000002</v>
      </c>
      <c r="F61" s="108"/>
      <c r="G61" s="73">
        <v>3</v>
      </c>
      <c r="H61" s="142">
        <f>H30</f>
        <v>0</v>
      </c>
      <c r="I61" s="108"/>
      <c r="J61" s="98"/>
    </row>
    <row r="62" spans="2:12">
      <c r="B62" s="96"/>
      <c r="C62" s="92"/>
      <c r="D62" s="93">
        <v>4</v>
      </c>
      <c r="E62" s="142">
        <f>E29</f>
        <v>1159168.1299999999</v>
      </c>
      <c r="F62" s="108"/>
      <c r="G62" s="73">
        <v>4</v>
      </c>
      <c r="H62" s="142">
        <f>H16</f>
        <v>101388.82</v>
      </c>
      <c r="I62" s="108"/>
      <c r="J62" s="98"/>
    </row>
    <row r="63" spans="2:12">
      <c r="B63" s="96"/>
      <c r="C63" s="92"/>
      <c r="D63" s="93">
        <v>5</v>
      </c>
      <c r="E63" s="142">
        <f>E30</f>
        <v>0</v>
      </c>
      <c r="F63" s="108"/>
      <c r="G63" s="73">
        <v>5</v>
      </c>
      <c r="H63" s="142">
        <v>0</v>
      </c>
      <c r="I63" s="108"/>
      <c r="J63" s="98"/>
      <c r="L63" s="76"/>
    </row>
    <row r="64" spans="2:12">
      <c r="B64" s="96"/>
      <c r="C64" s="92"/>
      <c r="D64" s="93">
        <v>6</v>
      </c>
      <c r="E64" s="142">
        <f>E31</f>
        <v>0</v>
      </c>
      <c r="F64" s="108"/>
      <c r="G64" s="73">
        <v>7</v>
      </c>
      <c r="H64" s="142">
        <f>H47</f>
        <v>1388141.63</v>
      </c>
      <c r="I64" s="108"/>
      <c r="J64" s="98"/>
      <c r="L64" s="76"/>
    </row>
    <row r="65" spans="2:10">
      <c r="B65" s="96"/>
      <c r="C65" s="92"/>
      <c r="D65" s="93">
        <v>7</v>
      </c>
      <c r="E65" s="142">
        <v>0</v>
      </c>
      <c r="F65" s="108"/>
      <c r="G65" s="106" t="s">
        <v>141</v>
      </c>
      <c r="H65" s="143">
        <f>H17+H31</f>
        <v>3238958.33</v>
      </c>
      <c r="I65" s="144"/>
      <c r="J65" s="98"/>
    </row>
    <row r="66" spans="2:10">
      <c r="B66" s="96"/>
      <c r="C66" s="92"/>
      <c r="D66" s="93">
        <v>7</v>
      </c>
      <c r="E66" s="142">
        <f>E47</f>
        <v>1388141.63</v>
      </c>
      <c r="F66" s="108"/>
      <c r="G66" s="73"/>
      <c r="H66" s="143"/>
      <c r="I66" s="144"/>
      <c r="J66" s="98"/>
    </row>
    <row r="67" spans="2:10">
      <c r="B67" s="96"/>
      <c r="C67" s="136"/>
      <c r="D67" s="137"/>
      <c r="E67" s="113"/>
      <c r="F67" s="108"/>
      <c r="G67" s="73"/>
      <c r="H67" s="145"/>
      <c r="I67" s="144"/>
      <c r="J67" s="114"/>
    </row>
    <row r="68" spans="2:10" s="115" customFormat="1" ht="13.15" customHeight="1" thickBot="1">
      <c r="B68" s="116"/>
      <c r="C68" s="138"/>
      <c r="D68" s="139" t="s">
        <v>1</v>
      </c>
      <c r="E68" s="119">
        <f>SUM(E55:E67)</f>
        <v>18863331.119999997</v>
      </c>
      <c r="F68" s="146"/>
      <c r="G68" s="118" t="s">
        <v>1</v>
      </c>
      <c r="H68" s="147">
        <f>SUM(H59:H67)</f>
        <v>17571617.509999998</v>
      </c>
      <c r="I68" s="146"/>
      <c r="J68" s="122">
        <f>E68-H68</f>
        <v>1291713.6099999994</v>
      </c>
    </row>
    <row r="69" spans="2:10" ht="15" thickTop="1">
      <c r="B69" s="96"/>
      <c r="J69" s="148"/>
    </row>
    <row r="70" spans="2:10" ht="15" thickBot="1">
      <c r="B70" s="149"/>
      <c r="C70" s="150"/>
      <c r="D70" s="151"/>
      <c r="E70" s="150"/>
      <c r="F70" s="150"/>
      <c r="G70" s="150"/>
      <c r="H70" s="150"/>
      <c r="I70" s="150"/>
      <c r="J70" s="152"/>
    </row>
  </sheetData>
  <mergeCells count="7">
    <mergeCell ref="C52:D52"/>
    <mergeCell ref="D1:I1"/>
    <mergeCell ref="B3:J3"/>
    <mergeCell ref="C8:D8"/>
    <mergeCell ref="C22:D22"/>
    <mergeCell ref="C36:D36"/>
    <mergeCell ref="C44:D44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rowBreaks count="1" manualBreakCount="1">
    <brk id="42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B1:E18"/>
  <sheetViews>
    <sheetView tabSelected="1" zoomScaleNormal="100" workbookViewId="0">
      <selection activeCell="G12" sqref="G12"/>
    </sheetView>
  </sheetViews>
  <sheetFormatPr defaultRowHeight="24" customHeight="1"/>
  <cols>
    <col min="1" max="1" width="2.75" customWidth="1"/>
    <col min="2" max="2" width="33.625" customWidth="1"/>
    <col min="3" max="7" width="15.375" customWidth="1"/>
    <col min="8" max="1022" width="10.625" customWidth="1"/>
    <col min="1023" max="1023" width="9" customWidth="1"/>
  </cols>
  <sheetData>
    <row r="1" spans="2:5" ht="85.5" customHeight="1">
      <c r="B1" s="262" t="s">
        <v>111</v>
      </c>
      <c r="C1" s="262"/>
      <c r="D1" s="262"/>
      <c r="E1" s="262"/>
    </row>
    <row r="3" spans="2:5" ht="24" customHeight="1">
      <c r="B3" s="215"/>
      <c r="C3" s="218">
        <v>2020</v>
      </c>
      <c r="D3" s="218">
        <v>2021</v>
      </c>
      <c r="E3" s="218">
        <v>2022</v>
      </c>
    </row>
    <row r="4" spans="2:5" ht="24" customHeight="1">
      <c r="B4" s="215"/>
      <c r="C4" s="215"/>
      <c r="D4" s="215"/>
      <c r="E4" s="215"/>
    </row>
    <row r="5" spans="2:5" ht="24" customHeight="1">
      <c r="B5" s="215" t="s">
        <v>93</v>
      </c>
      <c r="C5" s="219">
        <v>289782.49999999994</v>
      </c>
      <c r="D5" s="219">
        <f>C10</f>
        <v>251707.78999999995</v>
      </c>
      <c r="E5" s="219">
        <f>D10</f>
        <v>772250.75</v>
      </c>
    </row>
    <row r="6" spans="2:5" ht="24" customHeight="1">
      <c r="B6" s="215" t="s">
        <v>94</v>
      </c>
      <c r="C6" s="219">
        <v>0</v>
      </c>
      <c r="D6" s="219">
        <v>611801.42000000004</v>
      </c>
      <c r="E6" s="219"/>
    </row>
    <row r="7" spans="2:5" ht="24" customHeight="1">
      <c r="B7" s="215" t="s">
        <v>95</v>
      </c>
      <c r="C7" s="219">
        <v>38074.71</v>
      </c>
      <c r="D7" s="219">
        <v>91258.46</v>
      </c>
      <c r="E7" s="219">
        <v>101388.82</v>
      </c>
    </row>
    <row r="8" spans="2:5" ht="24" customHeight="1">
      <c r="B8" s="240" t="s">
        <v>144</v>
      </c>
      <c r="C8" s="219"/>
      <c r="D8" s="219"/>
      <c r="E8" s="219"/>
    </row>
    <row r="9" spans="2:5" ht="24" customHeight="1">
      <c r="B9" s="215" t="s">
        <v>96</v>
      </c>
      <c r="C9" s="219">
        <v>0</v>
      </c>
      <c r="D9" s="219">
        <v>0</v>
      </c>
      <c r="E9" s="219">
        <v>0</v>
      </c>
    </row>
    <row r="10" spans="2:5" s="153" customFormat="1" ht="24" customHeight="1">
      <c r="B10" s="220" t="s">
        <v>97</v>
      </c>
      <c r="C10" s="221">
        <f>C5+C6-C7-C8</f>
        <v>251707.78999999995</v>
      </c>
      <c r="D10" s="221">
        <f>D5+D6-D7-D8</f>
        <v>772250.75</v>
      </c>
      <c r="E10" s="221">
        <f>E5+E6-E7-E8-E9</f>
        <v>670861.92999999993</v>
      </c>
    </row>
    <row r="11" spans="2:5" ht="24" customHeight="1">
      <c r="E11" s="241"/>
    </row>
    <row r="13" spans="2:5" ht="24" customHeight="1">
      <c r="B13" s="5"/>
    </row>
    <row r="18" spans="2:2" ht="24" customHeight="1">
      <c r="B18" t="s">
        <v>11</v>
      </c>
    </row>
  </sheetData>
  <mergeCells count="1">
    <mergeCell ref="B1:E1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H14"/>
  <sheetViews>
    <sheetView zoomScaleNormal="100" workbookViewId="0">
      <selection activeCell="G12" sqref="G12"/>
    </sheetView>
  </sheetViews>
  <sheetFormatPr defaultRowHeight="15.75"/>
  <cols>
    <col min="1" max="1" width="2.625" customWidth="1"/>
    <col min="2" max="2" width="2.875" style="1" customWidth="1"/>
    <col min="3" max="3" width="23" style="4" customWidth="1"/>
    <col min="4" max="4" width="6.25" style="1" customWidth="1"/>
    <col min="5" max="5" width="23.625" style="31" customWidth="1"/>
    <col min="6" max="6" width="15.375" style="5" customWidth="1"/>
    <col min="7" max="1021" width="9.5" style="3" customWidth="1"/>
    <col min="1022" max="1022" width="9" style="3" customWidth="1"/>
    <col min="1023" max="1023" width="9" customWidth="1"/>
  </cols>
  <sheetData>
    <row r="1" spans="1:9" ht="86.25" customHeight="1">
      <c r="C1" s="262" t="s">
        <v>99</v>
      </c>
      <c r="D1" s="262"/>
      <c r="E1" s="262"/>
      <c r="F1" s="262"/>
    </row>
    <row r="2" spans="1:9" ht="19.5" customHeight="1"/>
    <row r="3" spans="1:9" s="7" customFormat="1" ht="29.25" customHeight="1">
      <c r="A3"/>
      <c r="B3" s="263" t="s">
        <v>12</v>
      </c>
      <c r="C3" s="263"/>
      <c r="D3" s="263" t="s">
        <v>13</v>
      </c>
      <c r="E3" s="263"/>
      <c r="F3" s="6" t="s">
        <v>1</v>
      </c>
    </row>
    <row r="4" spans="1:9" s="7" customFormat="1" ht="12.75" customHeight="1">
      <c r="A4"/>
      <c r="B4" s="8"/>
      <c r="C4" s="9"/>
      <c r="D4" s="32"/>
      <c r="E4" s="33"/>
      <c r="F4" s="10">
        <v>2022</v>
      </c>
    </row>
    <row r="5" spans="1:9" customFormat="1" ht="12.75" customHeight="1">
      <c r="B5" s="11"/>
      <c r="C5" s="12"/>
      <c r="D5" s="11"/>
      <c r="E5" s="34"/>
      <c r="F5" s="10" t="s">
        <v>2</v>
      </c>
    </row>
    <row r="6" spans="1:9" customFormat="1" ht="27">
      <c r="B6" s="35">
        <v>1</v>
      </c>
      <c r="C6" s="36" t="s">
        <v>3</v>
      </c>
      <c r="D6" s="37">
        <v>10101</v>
      </c>
      <c r="E6" s="38" t="s">
        <v>14</v>
      </c>
      <c r="F6" s="24">
        <v>5850833.3399999999</v>
      </c>
      <c r="G6" s="16"/>
      <c r="H6" s="16"/>
      <c r="I6" s="16"/>
    </row>
    <row r="7" spans="1:9" customFormat="1" ht="21" customHeight="1">
      <c r="B7" s="39"/>
      <c r="C7" s="4"/>
      <c r="D7" s="40">
        <v>10104</v>
      </c>
      <c r="E7" s="38" t="s">
        <v>15</v>
      </c>
      <c r="F7" s="24">
        <v>0</v>
      </c>
      <c r="G7" s="16"/>
      <c r="H7" s="16"/>
      <c r="I7" s="16"/>
    </row>
    <row r="8" spans="1:9" customFormat="1" ht="27">
      <c r="B8" s="39"/>
      <c r="C8" s="41"/>
      <c r="D8" s="42">
        <v>10301</v>
      </c>
      <c r="E8" s="38" t="s">
        <v>16</v>
      </c>
      <c r="F8" s="24">
        <v>1192307.95</v>
      </c>
      <c r="G8" s="16"/>
      <c r="H8" s="16"/>
      <c r="I8" s="16"/>
    </row>
    <row r="9" spans="1:9" customFormat="1" ht="27">
      <c r="B9" s="39"/>
      <c r="C9" s="4"/>
      <c r="D9" s="43">
        <v>10302</v>
      </c>
      <c r="E9" s="44" t="s">
        <v>17</v>
      </c>
      <c r="F9" s="24">
        <v>0</v>
      </c>
      <c r="G9" s="16"/>
      <c r="H9" s="16"/>
      <c r="I9" s="16"/>
    </row>
    <row r="10" spans="1:9" s="29" customFormat="1" ht="21" customHeight="1">
      <c r="A10"/>
      <c r="B10" s="25"/>
      <c r="C10" s="45" t="s">
        <v>1</v>
      </c>
      <c r="D10" s="25"/>
      <c r="E10" s="46"/>
      <c r="F10" s="47">
        <f>SUM(F6:F9)</f>
        <v>7043141.29</v>
      </c>
      <c r="G10" s="28"/>
      <c r="H10" s="28"/>
      <c r="I10" s="28"/>
    </row>
    <row r="14" spans="1:9">
      <c r="C14" s="5"/>
    </row>
  </sheetData>
  <mergeCells count="3">
    <mergeCell ref="C1:F1"/>
    <mergeCell ref="B3:C3"/>
    <mergeCell ref="D3:E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MH17"/>
  <sheetViews>
    <sheetView zoomScaleNormal="100" workbookViewId="0">
      <selection activeCell="G12" sqref="G12"/>
    </sheetView>
  </sheetViews>
  <sheetFormatPr defaultRowHeight="15.75"/>
  <cols>
    <col min="1" max="1" width="2.25" customWidth="1"/>
    <col min="2" max="2" width="3.25" style="1" customWidth="1"/>
    <col min="3" max="3" width="20.5" style="4" customWidth="1"/>
    <col min="4" max="4" width="6.25" style="1" customWidth="1"/>
    <col min="5" max="5" width="26.875" style="31" customWidth="1"/>
    <col min="6" max="6" width="15.375" style="5" customWidth="1"/>
    <col min="7" max="1022" width="9.5" style="3" customWidth="1"/>
    <col min="1023" max="1023" width="9" customWidth="1"/>
  </cols>
  <sheetData>
    <row r="1" spans="2:1022" ht="90" customHeight="1">
      <c r="C1" s="262" t="s">
        <v>100</v>
      </c>
      <c r="D1" s="262"/>
      <c r="E1" s="262"/>
      <c r="F1" s="262"/>
    </row>
    <row r="2" spans="2:1022" ht="20.25" customHeight="1">
      <c r="C2" s="2"/>
      <c r="D2" s="2"/>
      <c r="E2" s="2"/>
      <c r="F2" s="2"/>
    </row>
    <row r="3" spans="2:1022" ht="29.25" customHeight="1">
      <c r="B3" s="263" t="s">
        <v>18</v>
      </c>
      <c r="C3" s="263"/>
      <c r="D3" s="263" t="s">
        <v>13</v>
      </c>
      <c r="E3" s="263"/>
      <c r="F3" s="6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</row>
    <row r="4" spans="2:1022" ht="15.75" customHeight="1">
      <c r="B4" s="8"/>
      <c r="C4" s="9"/>
      <c r="D4" s="32"/>
      <c r="E4" s="33"/>
      <c r="F4" s="10">
        <v>2022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</row>
    <row r="5" spans="2:1022" ht="13.5" customHeight="1">
      <c r="B5" s="11"/>
      <c r="C5" s="12"/>
      <c r="D5" s="11"/>
      <c r="E5" s="34"/>
      <c r="F5" s="10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 ht="27">
      <c r="B6" s="35">
        <v>2</v>
      </c>
      <c r="C6" s="48" t="s">
        <v>4</v>
      </c>
      <c r="D6" s="49">
        <v>20101</v>
      </c>
      <c r="E6" s="38" t="s">
        <v>19</v>
      </c>
      <c r="F6" s="15">
        <v>799317.52</v>
      </c>
      <c r="G6" s="16"/>
      <c r="H6" s="16"/>
      <c r="I6" s="1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 ht="21" customHeight="1">
      <c r="B7" s="39"/>
      <c r="C7"/>
      <c r="D7" s="50">
        <v>20102</v>
      </c>
      <c r="E7" s="38" t="s">
        <v>20</v>
      </c>
      <c r="F7" s="15">
        <v>0</v>
      </c>
      <c r="G7" s="16"/>
      <c r="H7" s="16"/>
      <c r="I7" s="1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 ht="21" customHeight="1">
      <c r="B8" s="39"/>
      <c r="D8" s="51">
        <v>20103</v>
      </c>
      <c r="E8" s="38" t="s">
        <v>21</v>
      </c>
      <c r="F8" s="15">
        <v>98222.14</v>
      </c>
      <c r="G8" s="16"/>
      <c r="H8" s="16"/>
      <c r="I8" s="1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 ht="27">
      <c r="B9" s="39"/>
      <c r="D9" s="52">
        <v>20104</v>
      </c>
      <c r="E9" s="38" t="s">
        <v>22</v>
      </c>
      <c r="F9" s="15">
        <v>0</v>
      </c>
      <c r="G9" s="16"/>
      <c r="H9" s="16"/>
      <c r="I9" s="16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 ht="27">
      <c r="B10" s="39"/>
      <c r="D10" s="53">
        <v>20105</v>
      </c>
      <c r="E10" s="44" t="s">
        <v>23</v>
      </c>
      <c r="F10" s="24">
        <v>0</v>
      </c>
      <c r="G10" s="16"/>
      <c r="H10" s="16"/>
      <c r="I10" s="1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2:1022" ht="21" customHeight="1">
      <c r="B11" s="25"/>
      <c r="C11" s="45" t="s">
        <v>1</v>
      </c>
      <c r="D11" s="25"/>
      <c r="E11" s="54"/>
      <c r="F11" s="27">
        <f>SUM(F6:F10)</f>
        <v>897539.66</v>
      </c>
      <c r="G11" s="28"/>
      <c r="H11" s="28"/>
      <c r="I11" s="2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</row>
    <row r="17" spans="3:3">
      <c r="C17" s="5"/>
    </row>
  </sheetData>
  <mergeCells count="3">
    <mergeCell ref="C1:F1"/>
    <mergeCell ref="B3:C3"/>
    <mergeCell ref="D3:E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MH16"/>
  <sheetViews>
    <sheetView zoomScaleNormal="100" workbookViewId="0">
      <selection activeCell="G12" sqref="G12"/>
    </sheetView>
  </sheetViews>
  <sheetFormatPr defaultRowHeight="15.75"/>
  <cols>
    <col min="1" max="1" width="2.25" customWidth="1"/>
    <col min="2" max="2" width="5.125" style="1" customWidth="1"/>
    <col min="3" max="3" width="17.375" style="4" customWidth="1"/>
    <col min="4" max="4" width="6.25" style="1" customWidth="1"/>
    <col min="5" max="5" width="29.25" style="31" customWidth="1"/>
    <col min="6" max="6" width="15.375" style="5" customWidth="1"/>
    <col min="7" max="1022" width="9.5" style="3" customWidth="1"/>
    <col min="1023" max="1023" width="9" customWidth="1"/>
  </cols>
  <sheetData>
    <row r="1" spans="2:1022" ht="89.25" customHeight="1">
      <c r="C1" s="262" t="s">
        <v>101</v>
      </c>
      <c r="D1" s="262"/>
      <c r="E1" s="262"/>
      <c r="F1" s="262"/>
    </row>
    <row r="3" spans="2:1022" ht="29.25" customHeight="1">
      <c r="B3" s="263" t="s">
        <v>24</v>
      </c>
      <c r="C3" s="263"/>
      <c r="D3" s="263" t="s">
        <v>13</v>
      </c>
      <c r="E3" s="263"/>
      <c r="F3" s="6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</row>
    <row r="4" spans="2:1022" ht="15.75" customHeight="1">
      <c r="B4" s="8"/>
      <c r="C4" s="9"/>
      <c r="D4" s="32"/>
      <c r="E4" s="33"/>
      <c r="F4" s="10">
        <v>2022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</row>
    <row r="5" spans="2:1022" ht="15" customHeight="1">
      <c r="B5" s="11"/>
      <c r="C5" s="12"/>
      <c r="D5" s="11"/>
      <c r="E5" s="34"/>
      <c r="F5" s="10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 ht="27">
      <c r="B6" s="35">
        <v>3</v>
      </c>
      <c r="C6" s="48" t="s">
        <v>5</v>
      </c>
      <c r="D6" s="49">
        <v>30100</v>
      </c>
      <c r="E6" s="38" t="s">
        <v>25</v>
      </c>
      <c r="F6" s="15">
        <v>1413050.58</v>
      </c>
      <c r="G6" s="16"/>
      <c r="H6" s="16"/>
      <c r="I6" s="1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 ht="30.75" customHeight="1">
      <c r="B7" s="39"/>
      <c r="D7" s="40">
        <v>30200</v>
      </c>
      <c r="E7" s="38" t="s">
        <v>26</v>
      </c>
      <c r="F7" s="15">
        <v>685978.89</v>
      </c>
      <c r="G7" s="16"/>
      <c r="H7" s="16"/>
      <c r="I7" s="1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 ht="21" customHeight="1">
      <c r="B8" s="39"/>
      <c r="D8" s="42">
        <v>30300</v>
      </c>
      <c r="E8" s="38" t="s">
        <v>27</v>
      </c>
      <c r="F8" s="15">
        <v>2190</v>
      </c>
      <c r="G8" s="16"/>
      <c r="H8" s="16"/>
      <c r="I8" s="1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 ht="21" customHeight="1">
      <c r="B9" s="39"/>
      <c r="D9" s="43">
        <v>30400</v>
      </c>
      <c r="E9" s="38" t="s">
        <v>28</v>
      </c>
      <c r="F9" s="15">
        <v>174836.39</v>
      </c>
      <c r="G9" s="16"/>
      <c r="H9" s="16"/>
      <c r="I9" s="16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 ht="21" customHeight="1">
      <c r="B10" s="39"/>
      <c r="D10" s="53">
        <v>30500</v>
      </c>
      <c r="E10" s="44" t="s">
        <v>29</v>
      </c>
      <c r="F10" s="24">
        <v>315564.34000000003</v>
      </c>
      <c r="G10" s="16"/>
      <c r="H10" s="16"/>
      <c r="I10" s="1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2:1022" ht="21" customHeight="1">
      <c r="B11" s="25"/>
      <c r="C11" s="45" t="s">
        <v>1</v>
      </c>
      <c r="D11" s="25"/>
      <c r="E11" s="54"/>
      <c r="F11" s="27">
        <f>SUM(F6:F10)</f>
        <v>2591620.2000000002</v>
      </c>
      <c r="G11" s="28"/>
      <c r="H11" s="28"/>
      <c r="I11" s="2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</row>
    <row r="16" spans="2:1022">
      <c r="C16" s="5"/>
    </row>
  </sheetData>
  <mergeCells count="3">
    <mergeCell ref="C1:F1"/>
    <mergeCell ref="B3:C3"/>
    <mergeCell ref="D3:E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MH17"/>
  <sheetViews>
    <sheetView zoomScaleNormal="100" workbookViewId="0">
      <selection activeCell="G12" sqref="G12"/>
    </sheetView>
  </sheetViews>
  <sheetFormatPr defaultRowHeight="15.75"/>
  <cols>
    <col min="1" max="1" width="2.5" customWidth="1"/>
    <col min="2" max="2" width="2.75" style="1" customWidth="1"/>
    <col min="3" max="3" width="17.375" style="4" customWidth="1"/>
    <col min="4" max="4" width="6.25" style="1" customWidth="1"/>
    <col min="5" max="5" width="26.875" style="31" customWidth="1"/>
    <col min="6" max="6" width="15.375" style="5" customWidth="1"/>
    <col min="7" max="1022" width="9.5" style="3" customWidth="1"/>
    <col min="1023" max="1023" width="9" customWidth="1"/>
  </cols>
  <sheetData>
    <row r="1" spans="2:1022" ht="90" customHeight="1">
      <c r="C1" s="262" t="s">
        <v>102</v>
      </c>
      <c r="D1" s="262"/>
      <c r="E1" s="262"/>
      <c r="F1" s="262"/>
    </row>
    <row r="2" spans="2:1022" ht="12.75" customHeight="1"/>
    <row r="3" spans="2:1022" ht="29.25" customHeight="1">
      <c r="B3" s="263" t="s">
        <v>30</v>
      </c>
      <c r="C3" s="263"/>
      <c r="D3" s="263" t="s">
        <v>13</v>
      </c>
      <c r="E3" s="263"/>
      <c r="F3" s="6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</row>
    <row r="4" spans="2:1022" ht="16.5" customHeight="1">
      <c r="B4" s="8"/>
      <c r="C4" s="9"/>
      <c r="D4" s="32"/>
      <c r="E4" s="33"/>
      <c r="F4" s="10">
        <v>2022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</row>
    <row r="5" spans="2:1022" ht="17.25" customHeight="1">
      <c r="B5" s="11"/>
      <c r="C5" s="12"/>
      <c r="D5" s="11"/>
      <c r="E5" s="34"/>
      <c r="F5" s="10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 ht="21" customHeight="1">
      <c r="B6" s="35">
        <v>4</v>
      </c>
      <c r="C6" s="48" t="s">
        <v>6</v>
      </c>
      <c r="D6" s="49">
        <v>40100</v>
      </c>
      <c r="E6" s="38" t="s">
        <v>31</v>
      </c>
      <c r="F6" s="15">
        <v>0</v>
      </c>
      <c r="G6" s="16"/>
      <c r="H6" s="16"/>
      <c r="I6" s="1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 ht="21" customHeight="1">
      <c r="B7" s="39"/>
      <c r="C7"/>
      <c r="D7" s="40">
        <v>40200</v>
      </c>
      <c r="E7" s="38" t="s">
        <v>32</v>
      </c>
      <c r="F7" s="15">
        <v>962543.3</v>
      </c>
      <c r="G7" s="16"/>
      <c r="H7" s="16"/>
      <c r="I7" s="1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 ht="21" customHeight="1">
      <c r="B8" s="39"/>
      <c r="D8" s="42">
        <v>40300</v>
      </c>
      <c r="E8" s="38" t="s">
        <v>33</v>
      </c>
      <c r="F8" s="15">
        <v>0</v>
      </c>
      <c r="G8" s="16"/>
      <c r="H8" s="16"/>
      <c r="I8" s="1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 ht="27">
      <c r="B9" s="39"/>
      <c r="D9" s="43">
        <v>40400</v>
      </c>
      <c r="E9" s="38" t="s">
        <v>34</v>
      </c>
      <c r="F9" s="15">
        <v>11708.44</v>
      </c>
      <c r="G9" s="16"/>
      <c r="H9" s="16"/>
      <c r="I9" s="16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 ht="21" customHeight="1">
      <c r="B10" s="39"/>
      <c r="D10" s="53">
        <v>40500</v>
      </c>
      <c r="E10" s="44" t="s">
        <v>35</v>
      </c>
      <c r="F10" s="24">
        <v>184916.39</v>
      </c>
      <c r="G10" s="16"/>
      <c r="H10" s="16"/>
      <c r="I10" s="1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2:1022" ht="21" customHeight="1">
      <c r="B11" s="25"/>
      <c r="C11" s="45" t="s">
        <v>1</v>
      </c>
      <c r="D11" s="25"/>
      <c r="E11" s="54"/>
      <c r="F11" s="27">
        <f>SUM(F6:F10)</f>
        <v>1159168.1299999999</v>
      </c>
      <c r="G11" s="28"/>
      <c r="H11" s="28"/>
      <c r="I11" s="2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</row>
    <row r="17" spans="3:3">
      <c r="C17" s="5"/>
    </row>
  </sheetData>
  <mergeCells count="3">
    <mergeCell ref="C1:F1"/>
    <mergeCell ref="B3:C3"/>
    <mergeCell ref="D3:E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AMH18"/>
  <sheetViews>
    <sheetView topLeftCell="A2" zoomScaleNormal="100" workbookViewId="0">
      <selection activeCell="G12" sqref="G12"/>
    </sheetView>
  </sheetViews>
  <sheetFormatPr defaultRowHeight="15.75"/>
  <cols>
    <col min="1" max="1" width="2.875" customWidth="1"/>
    <col min="2" max="2" width="5.125" style="1" customWidth="1"/>
    <col min="3" max="3" width="21.75" style="4" customWidth="1"/>
    <col min="4" max="4" width="7.125" style="4" customWidth="1"/>
    <col min="5" max="5" width="16.125" style="31" customWidth="1"/>
    <col min="6" max="6" width="15.375" style="5" customWidth="1"/>
    <col min="7" max="1022" width="9.5" style="3" customWidth="1"/>
    <col min="1023" max="1023" width="9" customWidth="1"/>
  </cols>
  <sheetData>
    <row r="1" spans="2:1022" ht="102.75" customHeight="1">
      <c r="C1" s="262" t="s">
        <v>103</v>
      </c>
      <c r="D1" s="262"/>
      <c r="E1" s="262"/>
      <c r="F1" s="262"/>
    </row>
    <row r="3" spans="2:1022" ht="29.25" customHeight="1">
      <c r="B3" s="263" t="s">
        <v>12</v>
      </c>
      <c r="C3" s="263"/>
      <c r="D3" s="263" t="s">
        <v>13</v>
      </c>
      <c r="E3" s="263"/>
      <c r="F3" s="6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</row>
    <row r="4" spans="2:1022" ht="17.25" customHeight="1">
      <c r="B4" s="8"/>
      <c r="C4" s="9"/>
      <c r="D4" s="57"/>
      <c r="E4" s="33"/>
      <c r="F4" s="10">
        <v>2022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</row>
    <row r="5" spans="2:1022" ht="12.75" customHeight="1">
      <c r="B5" s="11"/>
      <c r="C5" s="12"/>
      <c r="D5" s="7"/>
      <c r="E5" s="34"/>
      <c r="F5" s="10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 ht="28.5" customHeight="1">
      <c r="B6" s="35">
        <v>1</v>
      </c>
      <c r="C6" s="36" t="s">
        <v>3</v>
      </c>
      <c r="D6" s="154">
        <v>1</v>
      </c>
      <c r="E6" s="155" t="s">
        <v>164</v>
      </c>
      <c r="F6" s="15">
        <v>1909777.5</v>
      </c>
      <c r="G6" s="16"/>
      <c r="H6" s="16"/>
      <c r="I6" s="1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 ht="21" customHeight="1">
      <c r="B7" s="39"/>
      <c r="D7" s="156">
        <v>2</v>
      </c>
      <c r="E7" s="156" t="s">
        <v>36</v>
      </c>
      <c r="F7" s="15">
        <v>2324406.2599999998</v>
      </c>
      <c r="G7" s="16"/>
      <c r="H7" s="16"/>
      <c r="I7" s="1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 ht="30.75" customHeight="1">
      <c r="B8" s="39"/>
      <c r="D8" s="158">
        <v>3</v>
      </c>
      <c r="E8" s="159" t="s">
        <v>112</v>
      </c>
      <c r="F8" s="24">
        <v>5427</v>
      </c>
      <c r="G8" s="16"/>
      <c r="H8" s="16"/>
      <c r="I8" s="1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>
      <c r="B9" s="39"/>
      <c r="D9" s="160">
        <v>4</v>
      </c>
      <c r="E9" s="161" t="s">
        <v>113</v>
      </c>
      <c r="F9" s="24">
        <v>573</v>
      </c>
      <c r="G9" s="16"/>
      <c r="H9" s="16"/>
      <c r="I9" s="16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>
      <c r="B10" s="39"/>
      <c r="D10" s="162">
        <v>5</v>
      </c>
      <c r="E10" s="162" t="s">
        <v>114</v>
      </c>
      <c r="F10" s="24">
        <v>1228461.4099999999</v>
      </c>
      <c r="G10" s="16"/>
      <c r="H10" s="16"/>
      <c r="I10" s="1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2:1022" ht="27">
      <c r="B11" s="39"/>
      <c r="D11" s="163">
        <v>6</v>
      </c>
      <c r="E11" s="164" t="s">
        <v>115</v>
      </c>
      <c r="F11" s="24">
        <v>379155.77</v>
      </c>
      <c r="G11" s="16"/>
      <c r="H11" s="16"/>
      <c r="I11" s="16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2:1022" ht="40.5">
      <c r="B12" s="39"/>
      <c r="D12" s="157">
        <v>7</v>
      </c>
      <c r="E12" s="165" t="s">
        <v>116</v>
      </c>
      <c r="F12" s="24">
        <v>1192307.95</v>
      </c>
      <c r="G12" s="16"/>
      <c r="H12" s="16"/>
      <c r="I12" s="16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2:1022" ht="26.25" customHeight="1">
      <c r="B13" s="39"/>
      <c r="D13" s="245">
        <v>8</v>
      </c>
      <c r="E13" s="245" t="s">
        <v>145</v>
      </c>
      <c r="F13" s="242">
        <v>3032.4</v>
      </c>
      <c r="G13" s="16"/>
      <c r="H13" s="16"/>
      <c r="I13" s="16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2:1022" ht="21" customHeight="1">
      <c r="B14" s="25"/>
      <c r="C14" s="45" t="s">
        <v>1</v>
      </c>
      <c r="D14" s="58"/>
      <c r="E14" s="54"/>
      <c r="F14" s="27">
        <f>SUM(F6:F13)</f>
        <v>7043141.29</v>
      </c>
      <c r="G14" s="28"/>
      <c r="H14" s="28"/>
      <c r="I14" s="28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29"/>
      <c r="ALK14" s="29"/>
      <c r="ALL14" s="29"/>
      <c r="ALM14" s="29"/>
      <c r="ALN14" s="29"/>
      <c r="ALO14" s="29"/>
      <c r="ALP14" s="29"/>
      <c r="ALQ14" s="29"/>
      <c r="ALR14" s="29"/>
      <c r="ALS14" s="29"/>
      <c r="ALT14" s="29"/>
      <c r="ALU14" s="29"/>
      <c r="ALV14" s="29"/>
      <c r="ALW14" s="29"/>
      <c r="ALX14" s="29"/>
      <c r="ALY14" s="29"/>
      <c r="ALZ14" s="29"/>
      <c r="AMA14" s="29"/>
      <c r="AMB14" s="29"/>
      <c r="AMC14" s="29"/>
      <c r="AMD14" s="29"/>
      <c r="AME14" s="29"/>
      <c r="AMF14" s="29"/>
      <c r="AMG14" s="29"/>
      <c r="AMH14" s="29"/>
    </row>
    <row r="18" spans="3:4">
      <c r="C18" s="5"/>
      <c r="D18" s="5"/>
    </row>
  </sheetData>
  <mergeCells count="3">
    <mergeCell ref="C1:F1"/>
    <mergeCell ref="B3:C3"/>
    <mergeCell ref="D3:E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AMH16"/>
  <sheetViews>
    <sheetView topLeftCell="B1" zoomScaleNormal="100" workbookViewId="0">
      <selection activeCell="G12" sqref="G12"/>
    </sheetView>
  </sheetViews>
  <sheetFormatPr defaultRowHeight="15.75"/>
  <cols>
    <col min="1" max="1" width="2.125" customWidth="1"/>
    <col min="2" max="2" width="3.625" style="1" customWidth="1"/>
    <col min="3" max="3" width="18.25" style="4" customWidth="1"/>
    <col min="4" max="4" width="7" style="4" customWidth="1"/>
    <col min="5" max="5" width="26.875" style="31" customWidth="1"/>
    <col min="6" max="6" width="15.375" style="5" customWidth="1"/>
    <col min="7" max="1022" width="9.5" style="3" customWidth="1"/>
    <col min="1023" max="1023" width="9" customWidth="1"/>
  </cols>
  <sheetData>
    <row r="1" spans="2:1022" ht="84.75" customHeight="1">
      <c r="C1" s="262" t="s">
        <v>104</v>
      </c>
      <c r="D1" s="262"/>
      <c r="E1" s="262"/>
      <c r="F1" s="262"/>
    </row>
    <row r="3" spans="2:1022" ht="29.25" customHeight="1">
      <c r="B3" s="263" t="s">
        <v>18</v>
      </c>
      <c r="C3" s="263"/>
      <c r="D3" s="263" t="s">
        <v>13</v>
      </c>
      <c r="E3" s="263"/>
      <c r="F3" s="6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</row>
    <row r="4" spans="2:1022" ht="17.25" customHeight="1">
      <c r="B4" s="8"/>
      <c r="C4" s="9"/>
      <c r="D4" s="32"/>
      <c r="E4" s="33"/>
      <c r="F4" s="10">
        <v>2022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</row>
    <row r="5" spans="2:1022" ht="14.25" customHeight="1">
      <c r="B5" s="11"/>
      <c r="C5" s="12"/>
      <c r="D5" s="7"/>
      <c r="E5" s="34"/>
      <c r="F5" s="10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>
      <c r="B6" s="35">
        <v>2</v>
      </c>
      <c r="C6" s="48" t="s">
        <v>4</v>
      </c>
      <c r="D6" s="166">
        <v>1</v>
      </c>
      <c r="E6" s="166" t="s">
        <v>37</v>
      </c>
      <c r="F6" s="15">
        <v>589284.64</v>
      </c>
      <c r="G6" s="16"/>
      <c r="H6" s="16"/>
      <c r="I6" s="1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 ht="21" customHeight="1">
      <c r="B7" s="39"/>
      <c r="C7" s="59"/>
      <c r="D7" s="167">
        <v>2</v>
      </c>
      <c r="E7" s="167" t="s">
        <v>38</v>
      </c>
      <c r="F7" s="15">
        <v>164686.26999999999</v>
      </c>
      <c r="G7" s="16"/>
      <c r="H7" s="16"/>
      <c r="I7" s="1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 ht="30">
      <c r="B8" s="39"/>
      <c r="C8" s="229"/>
      <c r="D8" s="168">
        <v>3</v>
      </c>
      <c r="E8" s="169" t="s">
        <v>117</v>
      </c>
      <c r="F8" s="15">
        <v>36446.61</v>
      </c>
      <c r="G8" s="16"/>
      <c r="H8" s="16"/>
      <c r="I8" s="1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>
      <c r="B9" s="39"/>
      <c r="C9" s="229"/>
      <c r="D9" s="273">
        <v>4</v>
      </c>
      <c r="E9" s="274" t="s">
        <v>165</v>
      </c>
      <c r="F9" s="15">
        <v>98222.14</v>
      </c>
      <c r="G9" s="16"/>
      <c r="H9" s="16"/>
      <c r="I9" s="16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>
      <c r="B10" s="39"/>
      <c r="D10" s="246">
        <v>5</v>
      </c>
      <c r="E10" s="247" t="s">
        <v>150</v>
      </c>
      <c r="F10" s="15">
        <v>8900</v>
      </c>
      <c r="G10" s="16"/>
      <c r="H10" s="16"/>
      <c r="I10" s="1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2:1022" ht="21" customHeight="1">
      <c r="B11" s="25"/>
      <c r="C11" s="45" t="s">
        <v>1</v>
      </c>
      <c r="D11" s="60"/>
      <c r="E11" s="46"/>
      <c r="F11" s="47">
        <f>SUM(F6:F10)</f>
        <v>897539.66</v>
      </c>
      <c r="G11" s="28"/>
      <c r="H11" s="28"/>
      <c r="I11" s="2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</row>
    <row r="16" spans="2:1022">
      <c r="C16" s="5"/>
      <c r="D16" s="5"/>
    </row>
  </sheetData>
  <mergeCells count="3">
    <mergeCell ref="C1:F1"/>
    <mergeCell ref="B3:C3"/>
    <mergeCell ref="D3:E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AMH23"/>
  <sheetViews>
    <sheetView topLeftCell="C11" zoomScaleNormal="100" workbookViewId="0">
      <selection activeCell="G12" sqref="G12"/>
    </sheetView>
  </sheetViews>
  <sheetFormatPr defaultRowHeight="15.75"/>
  <cols>
    <col min="1" max="1" width="2.75" customWidth="1"/>
    <col min="2" max="2" width="5.125" style="1" customWidth="1"/>
    <col min="3" max="3" width="15.75" style="4" customWidth="1"/>
    <col min="4" max="4" width="9.375" style="4" customWidth="1"/>
    <col min="5" max="5" width="26.875" style="31" customWidth="1"/>
    <col min="6" max="6" width="15.375" style="5" customWidth="1"/>
    <col min="7" max="1022" width="9.5" style="3" customWidth="1"/>
    <col min="1023" max="1023" width="9" customWidth="1"/>
  </cols>
  <sheetData>
    <row r="1" spans="2:1022" ht="83.25" customHeight="1">
      <c r="C1" s="262" t="s">
        <v>105</v>
      </c>
      <c r="D1" s="262"/>
      <c r="E1" s="262"/>
      <c r="F1" s="262"/>
    </row>
    <row r="3" spans="2:1022" ht="29.25" customHeight="1">
      <c r="B3" s="263" t="s">
        <v>24</v>
      </c>
      <c r="C3" s="263"/>
      <c r="D3" s="263" t="s">
        <v>13</v>
      </c>
      <c r="E3" s="263"/>
      <c r="F3" s="6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</row>
    <row r="4" spans="2:1022" ht="17.25" customHeight="1">
      <c r="B4" s="8"/>
      <c r="C4" s="9"/>
      <c r="D4" s="61"/>
      <c r="E4" s="33"/>
      <c r="F4" s="10">
        <v>2022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</row>
    <row r="5" spans="2:1022" ht="15" customHeight="1">
      <c r="B5" s="11"/>
      <c r="C5" s="12"/>
      <c r="D5" s="55"/>
      <c r="E5" s="56"/>
      <c r="F5" s="10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 ht="30">
      <c r="B6" s="35">
        <v>3</v>
      </c>
      <c r="C6" s="48" t="s">
        <v>5</v>
      </c>
      <c r="D6" s="166">
        <v>1</v>
      </c>
      <c r="E6" s="171" t="s">
        <v>118</v>
      </c>
      <c r="F6" s="24">
        <v>924340.87</v>
      </c>
      <c r="G6" s="16"/>
      <c r="H6" s="16"/>
      <c r="I6" s="1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>
      <c r="B7" s="39"/>
      <c r="D7" s="170">
        <v>2</v>
      </c>
      <c r="E7" s="170" t="s">
        <v>119</v>
      </c>
      <c r="F7" s="24">
        <v>59210.43</v>
      </c>
      <c r="G7" s="16"/>
      <c r="H7" s="16"/>
      <c r="I7" s="1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 ht="30">
      <c r="B8" s="39"/>
      <c r="D8" s="172">
        <v>3</v>
      </c>
      <c r="E8" s="173" t="s">
        <v>120</v>
      </c>
      <c r="F8" s="24">
        <v>244900</v>
      </c>
      <c r="G8" s="16"/>
      <c r="H8" s="16"/>
      <c r="I8" s="1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 ht="30">
      <c r="B9" s="39"/>
      <c r="D9" s="248">
        <v>4</v>
      </c>
      <c r="E9" s="249" t="s">
        <v>151</v>
      </c>
      <c r="F9" s="24">
        <v>151072.01</v>
      </c>
      <c r="G9" s="16"/>
      <c r="H9" s="16"/>
      <c r="I9" s="16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 ht="30">
      <c r="B10" s="39"/>
      <c r="D10" s="174">
        <v>5</v>
      </c>
      <c r="E10" s="175" t="s">
        <v>121</v>
      </c>
      <c r="F10" s="24">
        <v>33527.269999999997</v>
      </c>
      <c r="G10" s="16"/>
      <c r="H10" s="16"/>
      <c r="I10" s="1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2:1022" ht="21" customHeight="1">
      <c r="B11" s="39"/>
      <c r="D11" s="176">
        <v>6</v>
      </c>
      <c r="E11" s="176" t="s">
        <v>39</v>
      </c>
      <c r="F11" s="24">
        <v>637841.72</v>
      </c>
      <c r="G11" s="16"/>
      <c r="H11" s="16"/>
      <c r="I11" s="16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2:1022" ht="30">
      <c r="B12" s="39"/>
      <c r="D12" s="250">
        <v>7</v>
      </c>
      <c r="E12" s="251" t="s">
        <v>152</v>
      </c>
      <c r="F12" s="24">
        <v>35954</v>
      </c>
      <c r="G12" s="16"/>
      <c r="H12" s="16"/>
      <c r="I12" s="16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2:1022" ht="21" customHeight="1">
      <c r="B13" s="39"/>
      <c r="D13" s="168">
        <v>8</v>
      </c>
      <c r="E13" s="168" t="s">
        <v>122</v>
      </c>
      <c r="F13" s="24">
        <v>12183.17</v>
      </c>
      <c r="G13" s="16"/>
      <c r="H13" s="16"/>
      <c r="I13" s="16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2:1022" ht="21" customHeight="1">
      <c r="B14" s="39"/>
      <c r="D14" s="177">
        <v>9</v>
      </c>
      <c r="E14" s="177" t="s">
        <v>123</v>
      </c>
      <c r="F14" s="24">
        <v>2190</v>
      </c>
      <c r="G14" s="16"/>
      <c r="H14" s="16"/>
      <c r="I14" s="16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</row>
    <row r="15" spans="2:1022" ht="30">
      <c r="B15" s="39"/>
      <c r="D15" s="252">
        <v>10</v>
      </c>
      <c r="E15" s="252" t="s">
        <v>124</v>
      </c>
      <c r="F15" s="24">
        <v>174836.39</v>
      </c>
      <c r="G15" s="16"/>
      <c r="H15" s="16"/>
      <c r="I15" s="16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</row>
    <row r="16" spans="2:1022" ht="30">
      <c r="B16" s="39"/>
      <c r="D16" s="275">
        <v>11</v>
      </c>
      <c r="E16" s="275" t="s">
        <v>166</v>
      </c>
      <c r="F16" s="24">
        <v>4567</v>
      </c>
      <c r="G16" s="16"/>
      <c r="H16" s="16"/>
      <c r="I16" s="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</row>
    <row r="17" spans="2:1022" ht="21" customHeight="1">
      <c r="B17" s="39"/>
      <c r="D17" s="178">
        <v>12</v>
      </c>
      <c r="E17" s="178" t="s">
        <v>125</v>
      </c>
      <c r="F17" s="24">
        <v>262946.40999999997</v>
      </c>
      <c r="G17" s="16"/>
      <c r="H17" s="16"/>
      <c r="I17" s="1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</row>
    <row r="18" spans="2:1022" ht="21" customHeight="1">
      <c r="B18" s="39"/>
      <c r="D18" s="179">
        <v>13</v>
      </c>
      <c r="E18" s="179" t="s">
        <v>126</v>
      </c>
      <c r="F18" s="24">
        <v>48050.93</v>
      </c>
      <c r="G18" s="16"/>
      <c r="H18" s="16"/>
      <c r="I18" s="16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</row>
    <row r="19" spans="2:1022" ht="21" customHeight="1">
      <c r="B19" s="25"/>
      <c r="C19" s="45" t="s">
        <v>1</v>
      </c>
      <c r="D19" s="45"/>
      <c r="E19" s="54"/>
      <c r="F19" s="47">
        <f>SUM(F6:F18)</f>
        <v>2591620.2000000007</v>
      </c>
      <c r="G19" s="28"/>
      <c r="H19" s="28"/>
      <c r="I19" s="28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29"/>
      <c r="JD19" s="29"/>
      <c r="JE19" s="29"/>
      <c r="JF19" s="29"/>
      <c r="JG19" s="29"/>
      <c r="JH19" s="29"/>
      <c r="JI19" s="29"/>
      <c r="JJ19" s="29"/>
      <c r="JK19" s="29"/>
      <c r="JL19" s="29"/>
      <c r="JM19" s="29"/>
      <c r="JN19" s="29"/>
      <c r="JO19" s="29"/>
      <c r="JP19" s="29"/>
      <c r="JQ19" s="29"/>
      <c r="JR19" s="29"/>
      <c r="JS19" s="29"/>
      <c r="JT19" s="29"/>
      <c r="JU19" s="29"/>
      <c r="JV19" s="29"/>
      <c r="JW19" s="29"/>
      <c r="JX19" s="29"/>
      <c r="JY19" s="29"/>
      <c r="JZ19" s="29"/>
      <c r="KA19" s="29"/>
      <c r="KB19" s="29"/>
      <c r="KC19" s="29"/>
      <c r="KD19" s="29"/>
      <c r="KE19" s="29"/>
      <c r="KF19" s="29"/>
      <c r="KG19" s="29"/>
      <c r="KH19" s="29"/>
      <c r="KI19" s="29"/>
      <c r="KJ19" s="29"/>
      <c r="KK19" s="29"/>
      <c r="KL19" s="29"/>
      <c r="KM19" s="29"/>
      <c r="KN19" s="29"/>
      <c r="KO19" s="29"/>
      <c r="KP19" s="29"/>
      <c r="KQ19" s="29"/>
      <c r="KR19" s="29"/>
      <c r="KS19" s="29"/>
      <c r="KT19" s="29"/>
      <c r="KU19" s="29"/>
      <c r="KV19" s="29"/>
      <c r="KW19" s="29"/>
      <c r="KX19" s="29"/>
      <c r="KY19" s="29"/>
      <c r="KZ19" s="29"/>
      <c r="LA19" s="29"/>
      <c r="LB19" s="29"/>
      <c r="LC19" s="29"/>
      <c r="LD19" s="29"/>
      <c r="LE19" s="29"/>
      <c r="LF19" s="29"/>
      <c r="LG19" s="29"/>
      <c r="LH19" s="29"/>
      <c r="LI19" s="29"/>
      <c r="LJ19" s="29"/>
      <c r="LK19" s="29"/>
      <c r="LL19" s="29"/>
      <c r="LM19" s="29"/>
      <c r="LN19" s="29"/>
      <c r="LO19" s="29"/>
      <c r="LP19" s="29"/>
      <c r="LQ19" s="29"/>
      <c r="LR19" s="29"/>
      <c r="LS19" s="29"/>
      <c r="LT19" s="29"/>
      <c r="LU19" s="29"/>
      <c r="LV19" s="29"/>
      <c r="LW19" s="29"/>
      <c r="LX19" s="29"/>
      <c r="LY19" s="29"/>
      <c r="LZ19" s="29"/>
      <c r="MA19" s="29"/>
      <c r="MB19" s="29"/>
      <c r="MC19" s="29"/>
      <c r="MD19" s="29"/>
      <c r="ME19" s="29"/>
      <c r="MF19" s="29"/>
      <c r="MG19" s="29"/>
      <c r="MH19" s="29"/>
      <c r="MI19" s="29"/>
      <c r="MJ19" s="29"/>
      <c r="MK19" s="29"/>
      <c r="ML19" s="29"/>
      <c r="MM19" s="29"/>
      <c r="MN19" s="29"/>
      <c r="MO19" s="29"/>
      <c r="MP19" s="29"/>
      <c r="MQ19" s="29"/>
      <c r="MR19" s="29"/>
      <c r="MS19" s="29"/>
      <c r="MT19" s="29"/>
      <c r="MU19" s="29"/>
      <c r="MV19" s="29"/>
      <c r="MW19" s="29"/>
      <c r="MX19" s="29"/>
      <c r="MY19" s="29"/>
      <c r="MZ19" s="29"/>
      <c r="NA19" s="29"/>
      <c r="NB19" s="29"/>
      <c r="NC19" s="29"/>
      <c r="ND19" s="29"/>
      <c r="NE19" s="29"/>
      <c r="NF19" s="29"/>
      <c r="NG19" s="29"/>
      <c r="NH19" s="29"/>
      <c r="NI19" s="29"/>
      <c r="NJ19" s="29"/>
      <c r="NK19" s="29"/>
      <c r="NL19" s="29"/>
      <c r="NM19" s="29"/>
      <c r="NN19" s="29"/>
      <c r="NO19" s="29"/>
      <c r="NP19" s="29"/>
      <c r="NQ19" s="29"/>
      <c r="NR19" s="29"/>
      <c r="NS19" s="29"/>
      <c r="NT19" s="29"/>
      <c r="NU19" s="29"/>
      <c r="NV19" s="29"/>
      <c r="NW19" s="29"/>
      <c r="NX19" s="29"/>
      <c r="NY19" s="29"/>
      <c r="NZ19" s="29"/>
      <c r="OA19" s="29"/>
      <c r="OB19" s="29"/>
      <c r="OC19" s="29"/>
      <c r="OD19" s="29"/>
      <c r="OE19" s="29"/>
      <c r="OF19" s="29"/>
      <c r="OG19" s="29"/>
      <c r="OH19" s="29"/>
      <c r="OI19" s="29"/>
      <c r="OJ19" s="29"/>
      <c r="OK19" s="29"/>
      <c r="OL19" s="29"/>
      <c r="OM19" s="29"/>
      <c r="ON19" s="29"/>
      <c r="OO19" s="29"/>
      <c r="OP19" s="29"/>
      <c r="OQ19" s="29"/>
      <c r="OR19" s="29"/>
      <c r="OS19" s="29"/>
      <c r="OT19" s="29"/>
      <c r="OU19" s="29"/>
      <c r="OV19" s="29"/>
      <c r="OW19" s="29"/>
      <c r="OX19" s="29"/>
      <c r="OY19" s="29"/>
      <c r="OZ19" s="29"/>
      <c r="PA19" s="29"/>
      <c r="PB19" s="29"/>
      <c r="PC19" s="29"/>
      <c r="PD19" s="29"/>
      <c r="PE19" s="29"/>
      <c r="PF19" s="29"/>
      <c r="PG19" s="29"/>
      <c r="PH19" s="29"/>
      <c r="PI19" s="29"/>
      <c r="PJ19" s="29"/>
      <c r="PK19" s="29"/>
      <c r="PL19" s="29"/>
      <c r="PM19" s="29"/>
      <c r="PN19" s="29"/>
      <c r="PO19" s="29"/>
      <c r="PP19" s="29"/>
      <c r="PQ19" s="29"/>
      <c r="PR19" s="29"/>
      <c r="PS19" s="29"/>
      <c r="PT19" s="29"/>
      <c r="PU19" s="29"/>
      <c r="PV19" s="29"/>
      <c r="PW19" s="29"/>
      <c r="PX19" s="29"/>
      <c r="PY19" s="29"/>
      <c r="PZ19" s="29"/>
      <c r="QA19" s="29"/>
      <c r="QB19" s="29"/>
      <c r="QC19" s="29"/>
      <c r="QD19" s="29"/>
      <c r="QE19" s="29"/>
      <c r="QF19" s="29"/>
      <c r="QG19" s="29"/>
      <c r="QH19" s="29"/>
      <c r="QI19" s="29"/>
      <c r="QJ19" s="29"/>
      <c r="QK19" s="29"/>
      <c r="QL19" s="29"/>
      <c r="QM19" s="29"/>
      <c r="QN19" s="29"/>
      <c r="QO19" s="29"/>
      <c r="QP19" s="29"/>
      <c r="QQ19" s="29"/>
      <c r="QR19" s="29"/>
      <c r="QS19" s="29"/>
      <c r="QT19" s="29"/>
      <c r="QU19" s="29"/>
      <c r="QV19" s="29"/>
      <c r="QW19" s="29"/>
      <c r="QX19" s="29"/>
      <c r="QY19" s="29"/>
      <c r="QZ19" s="29"/>
      <c r="RA19" s="29"/>
      <c r="RB19" s="29"/>
      <c r="RC19" s="29"/>
      <c r="RD19" s="29"/>
      <c r="RE19" s="29"/>
      <c r="RF19" s="29"/>
      <c r="RG19" s="29"/>
      <c r="RH19" s="29"/>
      <c r="RI19" s="29"/>
      <c r="RJ19" s="29"/>
      <c r="RK19" s="29"/>
      <c r="RL19" s="29"/>
      <c r="RM19" s="29"/>
      <c r="RN19" s="29"/>
      <c r="RO19" s="29"/>
      <c r="RP19" s="29"/>
      <c r="RQ19" s="29"/>
      <c r="RR19" s="29"/>
      <c r="RS19" s="29"/>
      <c r="RT19" s="29"/>
      <c r="RU19" s="29"/>
      <c r="RV19" s="29"/>
      <c r="RW19" s="29"/>
      <c r="RX19" s="29"/>
      <c r="RY19" s="29"/>
      <c r="RZ19" s="29"/>
      <c r="SA19" s="29"/>
      <c r="SB19" s="29"/>
      <c r="SC19" s="29"/>
      <c r="SD19" s="29"/>
      <c r="SE19" s="29"/>
      <c r="SF19" s="29"/>
      <c r="SG19" s="29"/>
      <c r="SH19" s="29"/>
      <c r="SI19" s="29"/>
      <c r="SJ19" s="29"/>
      <c r="SK19" s="29"/>
      <c r="SL19" s="29"/>
      <c r="SM19" s="29"/>
      <c r="SN19" s="29"/>
      <c r="SO19" s="29"/>
      <c r="SP19" s="29"/>
      <c r="SQ19" s="29"/>
      <c r="SR19" s="29"/>
      <c r="SS19" s="29"/>
      <c r="ST19" s="29"/>
      <c r="SU19" s="29"/>
      <c r="SV19" s="29"/>
      <c r="SW19" s="29"/>
      <c r="SX19" s="29"/>
      <c r="SY19" s="29"/>
      <c r="SZ19" s="29"/>
      <c r="TA19" s="29"/>
      <c r="TB19" s="29"/>
      <c r="TC19" s="29"/>
      <c r="TD19" s="29"/>
      <c r="TE19" s="29"/>
      <c r="TF19" s="29"/>
      <c r="TG19" s="29"/>
      <c r="TH19" s="29"/>
      <c r="TI19" s="29"/>
      <c r="TJ19" s="29"/>
      <c r="TK19" s="29"/>
      <c r="TL19" s="29"/>
      <c r="TM19" s="29"/>
      <c r="TN19" s="29"/>
      <c r="TO19" s="29"/>
      <c r="TP19" s="29"/>
      <c r="TQ19" s="29"/>
      <c r="TR19" s="29"/>
      <c r="TS19" s="29"/>
      <c r="TT19" s="29"/>
      <c r="TU19" s="29"/>
      <c r="TV19" s="29"/>
      <c r="TW19" s="29"/>
      <c r="TX19" s="29"/>
      <c r="TY19" s="29"/>
      <c r="TZ19" s="29"/>
      <c r="UA19" s="29"/>
      <c r="UB19" s="29"/>
      <c r="UC19" s="29"/>
      <c r="UD19" s="29"/>
      <c r="UE19" s="29"/>
      <c r="UF19" s="29"/>
      <c r="UG19" s="29"/>
      <c r="UH19" s="29"/>
      <c r="UI19" s="29"/>
      <c r="UJ19" s="29"/>
      <c r="UK19" s="29"/>
      <c r="UL19" s="29"/>
      <c r="UM19" s="29"/>
      <c r="UN19" s="29"/>
      <c r="UO19" s="29"/>
      <c r="UP19" s="29"/>
      <c r="UQ19" s="29"/>
      <c r="UR19" s="29"/>
      <c r="US19" s="29"/>
      <c r="UT19" s="29"/>
      <c r="UU19" s="29"/>
      <c r="UV19" s="29"/>
      <c r="UW19" s="29"/>
      <c r="UX19" s="29"/>
      <c r="UY19" s="29"/>
      <c r="UZ19" s="29"/>
      <c r="VA19" s="29"/>
      <c r="VB19" s="29"/>
      <c r="VC19" s="29"/>
      <c r="VD19" s="29"/>
      <c r="VE19" s="29"/>
      <c r="VF19" s="29"/>
      <c r="VG19" s="29"/>
      <c r="VH19" s="29"/>
      <c r="VI19" s="29"/>
      <c r="VJ19" s="29"/>
      <c r="VK19" s="29"/>
      <c r="VL19" s="29"/>
      <c r="VM19" s="29"/>
      <c r="VN19" s="29"/>
      <c r="VO19" s="29"/>
      <c r="VP19" s="29"/>
      <c r="VQ19" s="29"/>
      <c r="VR19" s="29"/>
      <c r="VS19" s="29"/>
      <c r="VT19" s="29"/>
      <c r="VU19" s="29"/>
      <c r="VV19" s="29"/>
      <c r="VW19" s="29"/>
      <c r="VX19" s="29"/>
      <c r="VY19" s="29"/>
      <c r="VZ19" s="29"/>
      <c r="WA19" s="29"/>
      <c r="WB19" s="29"/>
      <c r="WC19" s="29"/>
      <c r="WD19" s="29"/>
      <c r="WE19" s="29"/>
      <c r="WF19" s="29"/>
      <c r="WG19" s="29"/>
      <c r="WH19" s="29"/>
      <c r="WI19" s="29"/>
      <c r="WJ19" s="29"/>
      <c r="WK19" s="29"/>
      <c r="WL19" s="29"/>
      <c r="WM19" s="29"/>
      <c r="WN19" s="29"/>
      <c r="WO19" s="29"/>
      <c r="WP19" s="29"/>
      <c r="WQ19" s="29"/>
      <c r="WR19" s="29"/>
      <c r="WS19" s="29"/>
      <c r="WT19" s="29"/>
      <c r="WU19" s="29"/>
      <c r="WV19" s="29"/>
      <c r="WW19" s="29"/>
      <c r="WX19" s="29"/>
      <c r="WY19" s="29"/>
      <c r="WZ19" s="29"/>
      <c r="XA19" s="29"/>
      <c r="XB19" s="29"/>
      <c r="XC19" s="29"/>
      <c r="XD19" s="29"/>
      <c r="XE19" s="29"/>
      <c r="XF19" s="29"/>
      <c r="XG19" s="29"/>
      <c r="XH19" s="29"/>
      <c r="XI19" s="29"/>
      <c r="XJ19" s="29"/>
      <c r="XK19" s="29"/>
      <c r="XL19" s="29"/>
      <c r="XM19" s="29"/>
      <c r="XN19" s="29"/>
      <c r="XO19" s="29"/>
      <c r="XP19" s="29"/>
      <c r="XQ19" s="29"/>
      <c r="XR19" s="29"/>
      <c r="XS19" s="29"/>
      <c r="XT19" s="29"/>
      <c r="XU19" s="29"/>
      <c r="XV19" s="29"/>
      <c r="XW19" s="29"/>
      <c r="XX19" s="29"/>
      <c r="XY19" s="29"/>
      <c r="XZ19" s="29"/>
      <c r="YA19" s="29"/>
      <c r="YB19" s="29"/>
      <c r="YC19" s="29"/>
      <c r="YD19" s="29"/>
      <c r="YE19" s="29"/>
      <c r="YF19" s="29"/>
      <c r="YG19" s="29"/>
      <c r="YH19" s="29"/>
      <c r="YI19" s="29"/>
      <c r="YJ19" s="29"/>
      <c r="YK19" s="29"/>
      <c r="YL19" s="29"/>
      <c r="YM19" s="29"/>
      <c r="YN19" s="29"/>
      <c r="YO19" s="29"/>
      <c r="YP19" s="29"/>
      <c r="YQ19" s="29"/>
      <c r="YR19" s="29"/>
      <c r="YS19" s="29"/>
      <c r="YT19" s="29"/>
      <c r="YU19" s="29"/>
      <c r="YV19" s="29"/>
      <c r="YW19" s="29"/>
      <c r="YX19" s="29"/>
      <c r="YY19" s="29"/>
      <c r="YZ19" s="29"/>
      <c r="ZA19" s="29"/>
      <c r="ZB19" s="29"/>
      <c r="ZC19" s="29"/>
      <c r="ZD19" s="29"/>
      <c r="ZE19" s="29"/>
      <c r="ZF19" s="29"/>
      <c r="ZG19" s="29"/>
      <c r="ZH19" s="29"/>
      <c r="ZI19" s="29"/>
      <c r="ZJ19" s="29"/>
      <c r="ZK19" s="29"/>
      <c r="ZL19" s="29"/>
      <c r="ZM19" s="29"/>
      <c r="ZN19" s="29"/>
      <c r="ZO19" s="29"/>
      <c r="ZP19" s="29"/>
      <c r="ZQ19" s="29"/>
      <c r="ZR19" s="29"/>
      <c r="ZS19" s="29"/>
      <c r="ZT19" s="29"/>
      <c r="ZU19" s="29"/>
      <c r="ZV19" s="29"/>
      <c r="ZW19" s="29"/>
      <c r="ZX19" s="29"/>
      <c r="ZY19" s="29"/>
      <c r="ZZ19" s="29"/>
      <c r="AAA19" s="29"/>
      <c r="AAB19" s="29"/>
      <c r="AAC19" s="29"/>
      <c r="AAD19" s="29"/>
      <c r="AAE19" s="29"/>
      <c r="AAF19" s="29"/>
      <c r="AAG19" s="29"/>
      <c r="AAH19" s="29"/>
      <c r="AAI19" s="29"/>
      <c r="AAJ19" s="29"/>
      <c r="AAK19" s="29"/>
      <c r="AAL19" s="29"/>
      <c r="AAM19" s="29"/>
      <c r="AAN19" s="29"/>
      <c r="AAO19" s="29"/>
      <c r="AAP19" s="29"/>
      <c r="AAQ19" s="29"/>
      <c r="AAR19" s="29"/>
      <c r="AAS19" s="29"/>
      <c r="AAT19" s="29"/>
      <c r="AAU19" s="29"/>
      <c r="AAV19" s="29"/>
      <c r="AAW19" s="29"/>
      <c r="AAX19" s="29"/>
      <c r="AAY19" s="29"/>
      <c r="AAZ19" s="29"/>
      <c r="ABA19" s="29"/>
      <c r="ABB19" s="29"/>
      <c r="ABC19" s="29"/>
      <c r="ABD19" s="29"/>
      <c r="ABE19" s="29"/>
      <c r="ABF19" s="29"/>
      <c r="ABG19" s="29"/>
      <c r="ABH19" s="29"/>
      <c r="ABI19" s="29"/>
      <c r="ABJ19" s="29"/>
      <c r="ABK19" s="29"/>
      <c r="ABL19" s="29"/>
      <c r="ABM19" s="29"/>
      <c r="ABN19" s="29"/>
      <c r="ABO19" s="29"/>
      <c r="ABP19" s="29"/>
      <c r="ABQ19" s="29"/>
      <c r="ABR19" s="29"/>
      <c r="ABS19" s="29"/>
      <c r="ABT19" s="29"/>
      <c r="ABU19" s="29"/>
      <c r="ABV19" s="29"/>
      <c r="ABW19" s="29"/>
      <c r="ABX19" s="29"/>
      <c r="ABY19" s="29"/>
      <c r="ABZ19" s="29"/>
      <c r="ACA19" s="29"/>
      <c r="ACB19" s="29"/>
      <c r="ACC19" s="29"/>
      <c r="ACD19" s="29"/>
      <c r="ACE19" s="29"/>
      <c r="ACF19" s="29"/>
      <c r="ACG19" s="29"/>
      <c r="ACH19" s="29"/>
      <c r="ACI19" s="29"/>
      <c r="ACJ19" s="29"/>
      <c r="ACK19" s="29"/>
      <c r="ACL19" s="29"/>
      <c r="ACM19" s="29"/>
      <c r="ACN19" s="29"/>
      <c r="ACO19" s="29"/>
      <c r="ACP19" s="29"/>
      <c r="ACQ19" s="29"/>
      <c r="ACR19" s="29"/>
      <c r="ACS19" s="29"/>
      <c r="ACT19" s="29"/>
      <c r="ACU19" s="29"/>
      <c r="ACV19" s="29"/>
      <c r="ACW19" s="29"/>
      <c r="ACX19" s="29"/>
      <c r="ACY19" s="29"/>
      <c r="ACZ19" s="29"/>
      <c r="ADA19" s="29"/>
      <c r="ADB19" s="29"/>
      <c r="ADC19" s="29"/>
      <c r="ADD19" s="29"/>
      <c r="ADE19" s="29"/>
      <c r="ADF19" s="29"/>
      <c r="ADG19" s="29"/>
      <c r="ADH19" s="29"/>
      <c r="ADI19" s="29"/>
      <c r="ADJ19" s="29"/>
      <c r="ADK19" s="29"/>
      <c r="ADL19" s="29"/>
      <c r="ADM19" s="29"/>
      <c r="ADN19" s="29"/>
      <c r="ADO19" s="29"/>
      <c r="ADP19" s="29"/>
      <c r="ADQ19" s="29"/>
      <c r="ADR19" s="29"/>
      <c r="ADS19" s="29"/>
      <c r="ADT19" s="29"/>
      <c r="ADU19" s="29"/>
      <c r="ADV19" s="29"/>
      <c r="ADW19" s="29"/>
      <c r="ADX19" s="29"/>
      <c r="ADY19" s="29"/>
      <c r="ADZ19" s="29"/>
      <c r="AEA19" s="29"/>
      <c r="AEB19" s="29"/>
      <c r="AEC19" s="29"/>
      <c r="AED19" s="29"/>
      <c r="AEE19" s="29"/>
      <c r="AEF19" s="29"/>
      <c r="AEG19" s="29"/>
      <c r="AEH19" s="29"/>
      <c r="AEI19" s="29"/>
      <c r="AEJ19" s="29"/>
      <c r="AEK19" s="29"/>
      <c r="AEL19" s="29"/>
      <c r="AEM19" s="29"/>
      <c r="AEN19" s="29"/>
      <c r="AEO19" s="29"/>
      <c r="AEP19" s="29"/>
      <c r="AEQ19" s="29"/>
      <c r="AER19" s="29"/>
      <c r="AES19" s="29"/>
      <c r="AET19" s="29"/>
      <c r="AEU19" s="29"/>
      <c r="AEV19" s="29"/>
      <c r="AEW19" s="29"/>
      <c r="AEX19" s="29"/>
      <c r="AEY19" s="29"/>
      <c r="AEZ19" s="29"/>
      <c r="AFA19" s="29"/>
      <c r="AFB19" s="29"/>
      <c r="AFC19" s="29"/>
      <c r="AFD19" s="29"/>
      <c r="AFE19" s="29"/>
      <c r="AFF19" s="29"/>
      <c r="AFG19" s="29"/>
      <c r="AFH19" s="29"/>
      <c r="AFI19" s="29"/>
      <c r="AFJ19" s="29"/>
      <c r="AFK19" s="29"/>
      <c r="AFL19" s="29"/>
      <c r="AFM19" s="29"/>
      <c r="AFN19" s="29"/>
      <c r="AFO19" s="29"/>
      <c r="AFP19" s="29"/>
      <c r="AFQ19" s="29"/>
      <c r="AFR19" s="29"/>
      <c r="AFS19" s="29"/>
      <c r="AFT19" s="29"/>
      <c r="AFU19" s="29"/>
      <c r="AFV19" s="29"/>
      <c r="AFW19" s="29"/>
      <c r="AFX19" s="29"/>
      <c r="AFY19" s="29"/>
      <c r="AFZ19" s="29"/>
      <c r="AGA19" s="29"/>
      <c r="AGB19" s="29"/>
      <c r="AGC19" s="29"/>
      <c r="AGD19" s="29"/>
      <c r="AGE19" s="29"/>
      <c r="AGF19" s="29"/>
      <c r="AGG19" s="29"/>
      <c r="AGH19" s="29"/>
      <c r="AGI19" s="29"/>
      <c r="AGJ19" s="29"/>
      <c r="AGK19" s="29"/>
      <c r="AGL19" s="29"/>
      <c r="AGM19" s="29"/>
      <c r="AGN19" s="29"/>
      <c r="AGO19" s="29"/>
      <c r="AGP19" s="29"/>
      <c r="AGQ19" s="29"/>
      <c r="AGR19" s="29"/>
      <c r="AGS19" s="29"/>
      <c r="AGT19" s="29"/>
      <c r="AGU19" s="29"/>
      <c r="AGV19" s="29"/>
      <c r="AGW19" s="29"/>
      <c r="AGX19" s="29"/>
      <c r="AGY19" s="29"/>
      <c r="AGZ19" s="29"/>
      <c r="AHA19" s="29"/>
      <c r="AHB19" s="29"/>
      <c r="AHC19" s="29"/>
      <c r="AHD19" s="29"/>
      <c r="AHE19" s="29"/>
      <c r="AHF19" s="29"/>
      <c r="AHG19" s="29"/>
      <c r="AHH19" s="29"/>
      <c r="AHI19" s="29"/>
      <c r="AHJ19" s="29"/>
      <c r="AHK19" s="29"/>
      <c r="AHL19" s="29"/>
      <c r="AHM19" s="29"/>
      <c r="AHN19" s="29"/>
      <c r="AHO19" s="29"/>
      <c r="AHP19" s="29"/>
      <c r="AHQ19" s="29"/>
      <c r="AHR19" s="29"/>
      <c r="AHS19" s="29"/>
      <c r="AHT19" s="29"/>
      <c r="AHU19" s="29"/>
      <c r="AHV19" s="29"/>
      <c r="AHW19" s="29"/>
      <c r="AHX19" s="29"/>
      <c r="AHY19" s="29"/>
      <c r="AHZ19" s="29"/>
      <c r="AIA19" s="29"/>
      <c r="AIB19" s="29"/>
      <c r="AIC19" s="29"/>
      <c r="AID19" s="29"/>
      <c r="AIE19" s="29"/>
      <c r="AIF19" s="29"/>
      <c r="AIG19" s="29"/>
      <c r="AIH19" s="29"/>
      <c r="AII19" s="29"/>
      <c r="AIJ19" s="29"/>
      <c r="AIK19" s="29"/>
      <c r="AIL19" s="29"/>
      <c r="AIM19" s="29"/>
      <c r="AIN19" s="29"/>
      <c r="AIO19" s="29"/>
      <c r="AIP19" s="29"/>
      <c r="AIQ19" s="29"/>
      <c r="AIR19" s="29"/>
      <c r="AIS19" s="29"/>
      <c r="AIT19" s="29"/>
      <c r="AIU19" s="29"/>
      <c r="AIV19" s="29"/>
      <c r="AIW19" s="29"/>
      <c r="AIX19" s="29"/>
      <c r="AIY19" s="29"/>
      <c r="AIZ19" s="29"/>
      <c r="AJA19" s="29"/>
      <c r="AJB19" s="29"/>
      <c r="AJC19" s="29"/>
      <c r="AJD19" s="29"/>
      <c r="AJE19" s="29"/>
      <c r="AJF19" s="29"/>
      <c r="AJG19" s="29"/>
      <c r="AJH19" s="29"/>
      <c r="AJI19" s="29"/>
      <c r="AJJ19" s="29"/>
      <c r="AJK19" s="29"/>
      <c r="AJL19" s="29"/>
      <c r="AJM19" s="29"/>
      <c r="AJN19" s="29"/>
      <c r="AJO19" s="29"/>
      <c r="AJP19" s="29"/>
      <c r="AJQ19" s="29"/>
      <c r="AJR19" s="29"/>
      <c r="AJS19" s="29"/>
      <c r="AJT19" s="29"/>
      <c r="AJU19" s="29"/>
      <c r="AJV19" s="29"/>
      <c r="AJW19" s="29"/>
      <c r="AJX19" s="29"/>
      <c r="AJY19" s="29"/>
      <c r="AJZ19" s="29"/>
      <c r="AKA19" s="29"/>
      <c r="AKB19" s="29"/>
      <c r="AKC19" s="29"/>
      <c r="AKD19" s="29"/>
      <c r="AKE19" s="29"/>
      <c r="AKF19" s="29"/>
      <c r="AKG19" s="29"/>
      <c r="AKH19" s="29"/>
      <c r="AKI19" s="29"/>
      <c r="AKJ19" s="29"/>
      <c r="AKK19" s="29"/>
      <c r="AKL19" s="29"/>
      <c r="AKM19" s="29"/>
      <c r="AKN19" s="29"/>
      <c r="AKO19" s="29"/>
      <c r="AKP19" s="29"/>
      <c r="AKQ19" s="29"/>
      <c r="AKR19" s="29"/>
      <c r="AKS19" s="29"/>
      <c r="AKT19" s="29"/>
      <c r="AKU19" s="29"/>
      <c r="AKV19" s="29"/>
      <c r="AKW19" s="29"/>
      <c r="AKX19" s="29"/>
      <c r="AKY19" s="29"/>
      <c r="AKZ19" s="29"/>
      <c r="ALA19" s="29"/>
      <c r="ALB19" s="29"/>
      <c r="ALC19" s="29"/>
      <c r="ALD19" s="29"/>
      <c r="ALE19" s="29"/>
      <c r="ALF19" s="29"/>
      <c r="ALG19" s="29"/>
      <c r="ALH19" s="29"/>
      <c r="ALI19" s="29"/>
      <c r="ALJ19" s="29"/>
      <c r="ALK19" s="29"/>
      <c r="ALL19" s="29"/>
      <c r="ALM19" s="29"/>
      <c r="ALN19" s="29"/>
      <c r="ALO19" s="29"/>
      <c r="ALP19" s="29"/>
      <c r="ALQ19" s="29"/>
      <c r="ALR19" s="29"/>
      <c r="ALS19" s="29"/>
      <c r="ALT19" s="29"/>
      <c r="ALU19" s="29"/>
      <c r="ALV19" s="29"/>
      <c r="ALW19" s="29"/>
      <c r="ALX19" s="29"/>
      <c r="ALY19" s="29"/>
      <c r="ALZ19" s="29"/>
      <c r="AMA19" s="29"/>
      <c r="AMB19" s="29"/>
      <c r="AMC19" s="29"/>
      <c r="AMD19" s="29"/>
      <c r="AME19" s="29"/>
      <c r="AMF19" s="29"/>
      <c r="AMG19" s="29"/>
      <c r="AMH19" s="29"/>
    </row>
    <row r="23" spans="2:1022">
      <c r="C23" s="5"/>
      <c r="D23" s="5"/>
    </row>
  </sheetData>
  <mergeCells count="3">
    <mergeCell ref="C1:F1"/>
    <mergeCell ref="B3:C3"/>
    <mergeCell ref="D3:E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AMH15"/>
  <sheetViews>
    <sheetView topLeftCell="C1" zoomScaleNormal="100" workbookViewId="0">
      <selection activeCell="G12" sqref="G12"/>
    </sheetView>
  </sheetViews>
  <sheetFormatPr defaultRowHeight="15.75"/>
  <cols>
    <col min="1" max="1" width="3" customWidth="1"/>
    <col min="2" max="2" width="5.125" style="1" customWidth="1"/>
    <col min="3" max="3" width="19.5" style="4" customWidth="1"/>
    <col min="4" max="4" width="7.375" style="1" customWidth="1"/>
    <col min="5" max="5" width="32.625" style="31" bestFit="1" customWidth="1"/>
    <col min="6" max="6" width="15.375" style="5" customWidth="1"/>
    <col min="7" max="1022" width="9.5" style="3" customWidth="1"/>
    <col min="1023" max="1023" width="9" customWidth="1"/>
  </cols>
  <sheetData>
    <row r="1" spans="2:1022" ht="90" customHeight="1">
      <c r="C1" s="262" t="s">
        <v>106</v>
      </c>
      <c r="D1" s="262"/>
      <c r="E1" s="262"/>
      <c r="F1" s="262"/>
    </row>
    <row r="3" spans="2:1022" ht="29.25" customHeight="1">
      <c r="B3" s="263" t="s">
        <v>40</v>
      </c>
      <c r="C3" s="263"/>
      <c r="D3" s="263" t="s">
        <v>13</v>
      </c>
      <c r="E3" s="263"/>
      <c r="F3" s="6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</row>
    <row r="4" spans="2:1022" ht="16.5" customHeight="1">
      <c r="B4" s="8"/>
      <c r="C4" s="57"/>
      <c r="D4" s="32"/>
      <c r="E4" s="33"/>
      <c r="F4" s="10">
        <v>2022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</row>
    <row r="5" spans="2:1022" ht="14.25" customHeight="1">
      <c r="B5" s="11"/>
      <c r="C5" s="12"/>
      <c r="D5" s="62"/>
      <c r="E5" s="34"/>
      <c r="F5" s="10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>
      <c r="B6" s="35"/>
      <c r="C6" s="48"/>
      <c r="D6" s="180">
        <v>1</v>
      </c>
      <c r="E6" s="180" t="s">
        <v>146</v>
      </c>
      <c r="F6" s="15">
        <v>962543.3</v>
      </c>
      <c r="G6" s="16"/>
      <c r="H6" s="16"/>
      <c r="I6" s="1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>
      <c r="B7" s="39"/>
      <c r="D7" s="181">
        <v>2</v>
      </c>
      <c r="E7" s="181" t="s">
        <v>127</v>
      </c>
      <c r="F7" s="15">
        <v>11708.44</v>
      </c>
      <c r="G7" s="16"/>
      <c r="H7" s="16"/>
      <c r="I7" s="1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 ht="21" customHeight="1">
      <c r="B8" s="39"/>
      <c r="D8" s="182">
        <v>3</v>
      </c>
      <c r="E8" s="182" t="s">
        <v>128</v>
      </c>
      <c r="F8" s="15">
        <v>158838.89000000001</v>
      </c>
      <c r="G8" s="16"/>
      <c r="H8" s="16"/>
      <c r="I8" s="1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 ht="21" customHeight="1">
      <c r="B9" s="39"/>
      <c r="D9" s="183">
        <v>4</v>
      </c>
      <c r="E9" s="183" t="s">
        <v>129</v>
      </c>
      <c r="F9" s="15">
        <v>26077.5</v>
      </c>
      <c r="G9" s="16"/>
      <c r="H9" s="16"/>
      <c r="I9" s="16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 ht="21" customHeight="1">
      <c r="B10" s="25"/>
      <c r="C10" s="45" t="s">
        <v>1</v>
      </c>
      <c r="D10" s="25"/>
      <c r="E10" s="46"/>
      <c r="F10" s="47">
        <f>SUM(F6:F9)</f>
        <v>1159168.1299999999</v>
      </c>
      <c r="G10" s="28"/>
      <c r="H10" s="28"/>
      <c r="I10" s="28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</row>
    <row r="11" spans="2:1022">
      <c r="F11" s="63"/>
    </row>
    <row r="15" spans="2:1022">
      <c r="C15" s="5"/>
    </row>
  </sheetData>
  <mergeCells count="3">
    <mergeCell ref="C1:F1"/>
    <mergeCell ref="B3:C3"/>
    <mergeCell ref="D3:E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11</vt:i4>
      </vt:variant>
    </vt:vector>
  </HeadingPairs>
  <TitlesOfParts>
    <vt:vector size="28" baseType="lpstr">
      <vt:lpstr>entrata_-_titoli</vt:lpstr>
      <vt:lpstr>entrate_tributarie_-_categorie</vt:lpstr>
      <vt:lpstr>entrate_da_trasferimenti_corren</vt:lpstr>
      <vt:lpstr>entrate_extratributarie_-_categ</vt:lpstr>
      <vt:lpstr>entrate_in_conto_capitale_-_cat</vt:lpstr>
      <vt:lpstr>principali_entrate_tributarie</vt:lpstr>
      <vt:lpstr>principali_entrate_da_trasferim</vt:lpstr>
      <vt:lpstr>principali_entrate_extratributa</vt:lpstr>
      <vt:lpstr>principali_entrate_in_conto_cap</vt:lpstr>
      <vt:lpstr>spesa_-_titoli</vt:lpstr>
      <vt:lpstr>spese_correnti_-_missioni</vt:lpstr>
      <vt:lpstr>spese_correnti_-_macroaggregati</vt:lpstr>
      <vt:lpstr>spese_in_conto_capitale_-_missi</vt:lpstr>
      <vt:lpstr>spese_in_conto_capitale_-_macro</vt:lpstr>
      <vt:lpstr>principali_spese_per_investimen</vt:lpstr>
      <vt:lpstr>equilibri_di_bilancio</vt:lpstr>
      <vt:lpstr>entità_mutui</vt:lpstr>
      <vt:lpstr>'entrate_in_conto_capitale_-_cat'!Area_stampa</vt:lpstr>
      <vt:lpstr>equilibri_di_bilancio!Area_stampa</vt:lpstr>
      <vt:lpstr>principali_entrate_da_trasferim!Area_stampa</vt:lpstr>
      <vt:lpstr>principali_entrate_extratributa!Area_stampa</vt:lpstr>
      <vt:lpstr>principali_entrate_in_conto_cap!Area_stampa</vt:lpstr>
      <vt:lpstr>principali_entrate_tributarie!Area_stampa</vt:lpstr>
      <vt:lpstr>principali_spese_per_investimen!Area_stampa</vt:lpstr>
      <vt:lpstr>'spesa_-_titoli'!Area_stampa</vt:lpstr>
      <vt:lpstr>'spese_correnti_-_macroaggregati'!Area_stampa</vt:lpstr>
      <vt:lpstr>'spese_correnti_-_missioni'!Area_stampa</vt:lpstr>
      <vt:lpstr>'spese_in_conto_capitale_-_macro'!Area_stampa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Patuelli</dc:creator>
  <cp:lastModifiedBy>Annarita Canola</cp:lastModifiedBy>
  <cp:revision>21</cp:revision>
  <cp:lastPrinted>2023-05-05T09:48:48Z</cp:lastPrinted>
  <dcterms:created xsi:type="dcterms:W3CDTF">2009-04-16T11:32:48Z</dcterms:created>
  <dcterms:modified xsi:type="dcterms:W3CDTF">2023-05-05T09:50:41Z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