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0730" windowHeight="11760" firstSheet="12" activeTab="16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principali_entrate_tributarie" sheetId="8" r:id="rId6"/>
    <sheet name="principali_entrate_da_trasferim" sheetId="9" r:id="rId7"/>
    <sheet name="principali_entrate_extratributa" sheetId="10" r:id="rId8"/>
    <sheet name="principali_entrate_in_conto_cap" sheetId="11" r:id="rId9"/>
    <sheet name="spesa_-_titoli" sheetId="12" r:id="rId10"/>
    <sheet name="spese_correnti_-_missioni" sheetId="13" r:id="rId11"/>
    <sheet name="spese_correnti_-_macroaggregati" sheetId="14" r:id="rId12"/>
    <sheet name="spese_in_conto_capitale_-_missi" sheetId="15" r:id="rId13"/>
    <sheet name="spese_in_conto_capitale_-_macro" sheetId="16" r:id="rId14"/>
    <sheet name="principali_spese_per_investimen" sheetId="17" r:id="rId15"/>
    <sheet name="equilibri_di_bilancio" sheetId="18" r:id="rId16"/>
    <sheet name="entità_mutui" sheetId="19" r:id="rId17"/>
  </sheets>
  <definedNames>
    <definedName name="_xlnm._FilterDatabase" localSheetId="14" hidden="1">principali_spese_per_investimen!$B$1:$B$33</definedName>
    <definedName name="_xlnm.Print_Area" localSheetId="4">'entrate_in_conto_capitale_-_cat'!$A$1:$G$25</definedName>
    <definedName name="_xlnm.Print_Area" localSheetId="15">equilibri_di_bilancio!$A$1:$J$70</definedName>
    <definedName name="_xlnm.Print_Area" localSheetId="6">principali_entrate_da_trasferim!$A$1:$G$40</definedName>
    <definedName name="_xlnm.Print_Area" localSheetId="7">principali_entrate_extratributa!$A$1:$G$38</definedName>
    <definedName name="_xlnm.Print_Area" localSheetId="8">principali_entrate_in_conto_cap!$A$1:$F$37</definedName>
    <definedName name="_xlnm.Print_Area" localSheetId="5">principali_entrate_tributarie!$A$1:$G$33</definedName>
    <definedName name="_xlnm.Print_Area" localSheetId="14">principali_spese_per_investimen!$A$1:$B$37</definedName>
    <definedName name="_xlnm.Print_Area" localSheetId="9">'spesa_-_titoli'!$A$1:$H$30</definedName>
    <definedName name="_xlnm.Print_Area" localSheetId="11">'spese_correnti_-_macroaggregati'!$A$1:$G$34</definedName>
    <definedName name="_xlnm.Print_Area" localSheetId="10">'spese_correnti_-_missioni'!$A$1:$K$21</definedName>
    <definedName name="_xlnm.Print_Area" localSheetId="13">'spese_in_conto_capitale_-_macro'!$A$1:$H$15</definedName>
  </definedNames>
  <calcPr calcId="125725"/>
</workbook>
</file>

<file path=xl/calcChain.xml><?xml version="1.0" encoding="utf-8"?>
<calcChain xmlns="http://schemas.openxmlformats.org/spreadsheetml/2006/main">
  <c r="F19" i="10"/>
  <c r="H65" i="18"/>
  <c r="H64"/>
  <c r="H62"/>
  <c r="H61"/>
  <c r="H60"/>
  <c r="H59"/>
  <c r="E66"/>
  <c r="E64"/>
  <c r="E63"/>
  <c r="E62"/>
  <c r="E61"/>
  <c r="E60"/>
  <c r="E59"/>
  <c r="E58"/>
  <c r="E57"/>
  <c r="E56"/>
  <c r="E55"/>
  <c r="C10" i="19"/>
  <c r="D5" s="1"/>
  <c r="D10" s="1"/>
  <c r="D11" i="16"/>
  <c r="E15" i="15"/>
  <c r="D15"/>
  <c r="H18" i="18"/>
  <c r="D21" i="13"/>
  <c r="F14" i="8"/>
  <c r="E5" i="19" l="1"/>
  <c r="E10" s="1"/>
  <c r="E18" i="18"/>
  <c r="H68"/>
  <c r="E68"/>
  <c r="H48"/>
  <c r="E48"/>
  <c r="H40"/>
  <c r="J40" s="1"/>
  <c r="E40"/>
  <c r="H32"/>
  <c r="E32"/>
  <c r="J32" l="1"/>
  <c r="J18"/>
  <c r="J68"/>
  <c r="J48"/>
  <c r="D17" i="14"/>
  <c r="E21" i="13"/>
  <c r="D12" i="12"/>
  <c r="F10" i="11"/>
  <c r="F11" i="9"/>
  <c r="F11" i="5"/>
  <c r="F11" i="4"/>
  <c r="F11" i="3"/>
  <c r="F10" i="2"/>
  <c r="D14" i="1"/>
</calcChain>
</file>

<file path=xl/sharedStrings.xml><?xml version="1.0" encoding="utf-8"?>
<sst xmlns="http://schemas.openxmlformats.org/spreadsheetml/2006/main" count="285" uniqueCount="187">
  <si>
    <t>TITOLO</t>
  </si>
  <si>
    <t>TOTALE</t>
  </si>
  <si>
    <t>ACCERTAMENTI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</si>
  <si>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</si>
  <si>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</si>
  <si>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</si>
  <si>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</si>
  <si>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</si>
  <si>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</si>
  <si>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</si>
  <si>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</si>
  <si>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</si>
  <si>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</si>
  <si>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</si>
  <si>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</si>
  <si>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</si>
  <si>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</si>
  <si>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</si>
  <si>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</si>
  <si>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</si>
  <si>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</si>
  <si>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</si>
  <si>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</si>
  <si>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</si>
  <si>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</si>
  <si>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</si>
  <si>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</si>
  <si>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</si>
  <si>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</si>
  <si>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</si>
  <si>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</si>
  <si>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</si>
  <si>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</si>
  <si>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</si>
  <si>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</si>
  <si>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</si>
  <si>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TARI</t>
  </si>
  <si>
    <t>TRASFERIMENTI DALLO STATO</t>
  </si>
  <si>
    <t>TRASFERIMENTI DALLA REGIONE</t>
  </si>
  <si>
    <t>PROVENTI DA SANZIONI CDS</t>
  </si>
  <si>
    <t>TITOLI 4 – 5 – 6</t>
  </si>
  <si>
    <t>IMPEGNI CP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</si>
  <si>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</si>
  <si>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</si>
  <si>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</si>
  <si>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</si>
  <si>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</si>
  <si>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</si>
  <si>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</si>
  <si>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SPESE CORRENTI</t>
  </si>
  <si>
    <t>SERVIZI ISTITUZIONALI, GENERALI E DI GESTIONE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</si>
  <si>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</si>
  <si>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</si>
  <si>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</si>
  <si>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</si>
  <si>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ASSETTO DEL TERRITORIO ED EDILIZIA ABITATIVA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</si>
  <si>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</si>
  <si>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</si>
  <si>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</si>
  <si>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</si>
  <si>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SVILUPPO ECONOMICO E COMPETITIVITA'</t>
  </si>
  <si>
    <t>POLITICHE PER IL LAVORO E LA FORMAZIONE PROFESSIONALE</t>
  </si>
  <si>
    <t>FONDI E ACCANTONAMENTI</t>
  </si>
  <si>
    <t>DEBITO PUBBLICO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</si>
  <si>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</si>
  <si>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</si>
  <si>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</si>
  <si>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</si>
  <si>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</si>
  <si>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</si>
  <si>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</si>
  <si>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</si>
  <si>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</si>
  <si>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</si>
  <si>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TOTALE TOTALE</t>
  </si>
  <si>
    <t>Tributi in conto capitale a carico dell'ente</t>
  </si>
  <si>
    <t>Investimenti fissi lordi e acquisto di terreni</t>
  </si>
  <si>
    <t>Altre spese in conto capitale</t>
  </si>
  <si>
    <t>VERIFICA  DEGLI  EQUILIBRI</t>
  </si>
  <si>
    <t>ENTRATA</t>
  </si>
  <si>
    <t>SPESA</t>
  </si>
  <si>
    <t>DIFFERENZIALE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</si>
  <si>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</si>
  <si>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</si>
  <si>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</si>
  <si>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</si>
  <si>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</si>
  <si>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</si>
  <si>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</si>
  <si>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</si>
  <si>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</si>
  <si>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</si>
  <si>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</si>
  <si>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DEBITO RESIDUO INIZIALE</t>
  </si>
  <si>
    <t>NUOVI PRESTITI</t>
  </si>
  <si>
    <t>RIMBORSO PRESTITI</t>
  </si>
  <si>
    <t>ESTINZIONI ANTICIPATE</t>
  </si>
  <si>
    <t>TOTALE DEBITO AL 31/12</t>
  </si>
  <si>
    <r>
      <rPr>
        <i/>
        <sz val="18"/>
        <color rgb="FF000000"/>
        <rFont val="Arial"/>
        <family val="2"/>
      </rPr>
      <t xml:space="preserve">Comune di BORGARO TORINESE
</t>
    </r>
    <r>
      <rPr>
        <i/>
        <sz val="14"/>
        <color rgb="FF000000"/>
        <rFont val="Arial"/>
        <family val="2"/>
      </rPr>
      <t xml:space="preserve">Provincia di Torino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Entrate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</si>
  <si>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Entrate 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</si>
  <si>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Entrate da trasferimenti correnti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</si>
  <si>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 - Rendiconto - Entrate extratributarie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</si>
  <si>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Entrate in conto capitale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</si>
  <si>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Principali Entrate di natura tributaria, contributiva e perequativa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</si>
  <si>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Principali entrate da trasferimenti correnti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</si>
  <si>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Principali entrate extratributarie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</si>
  <si>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Principali entrate in conto capitale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</si>
  <si>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Spese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</si>
  <si>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Spese per missione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</si>
  <si>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Spese in conto capitale per missioni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</si>
  <si>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Spese in conto capitale per macroaggregati
</t>
    </r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</si>
  <si>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Entità dei mutui
</t>
    </r>
  </si>
  <si>
    <t>IMPOSTA COMUNALE SULLA PUBBLICITA'</t>
  </si>
  <si>
    <t>TOSAP</t>
  </si>
  <si>
    <t>ADDIZIONALE IRPEF</t>
  </si>
  <si>
    <t>RECUPERO EVASIONE TRIBUTI</t>
  </si>
  <si>
    <t>FONDO SOLIDARIETA' COMUNALE</t>
  </si>
  <si>
    <t>TRASFERIMENTI E RIMBORSI DA UNIONE</t>
  </si>
  <si>
    <t>PROVENTI DA VENDITA ED EROGAZIONE DI SERVIZI</t>
  </si>
  <si>
    <t>FITTI DA FABBRICATI</t>
  </si>
  <si>
    <t>PROVENTI DA CONCESSIONE DI LOCULI E CELLETTE</t>
  </si>
  <si>
    <t>ALTRI PROVENTI DALLA GESTIONE DEI BENI</t>
  </si>
  <si>
    <t>ALTRI PROVENTI DA SANZIONI</t>
  </si>
  <si>
    <t>INTERESSI ATTIVI</t>
  </si>
  <si>
    <t xml:space="preserve">ALTRE ENTRATE DA REDDITI DI CAPITALE </t>
  </si>
  <si>
    <t>RIMBORSI IN ENTRATA</t>
  </si>
  <si>
    <t>ALTRE ENTRATE CORRENTI</t>
  </si>
  <si>
    <t>PROVENTI DIRITTI DI SUPERFICIE</t>
  </si>
  <si>
    <t>PERMESSI DA COSTRUIRE</t>
  </si>
  <si>
    <t>PROVENTI DA MONETIZZAZIONE AREE</t>
  </si>
  <si>
    <t>Rimborso mutui (titolo IV)</t>
  </si>
  <si>
    <t>ACQUISTO MATERIALE INFORMATICO SERV. COMUNALI</t>
  </si>
  <si>
    <t>MANUTENZIONE STRAORDINARIA IMMOBILI COMUNALI.</t>
  </si>
  <si>
    <t>MANUTENZIONE STRAORDINARIA SCUOLE MATERNE</t>
  </si>
  <si>
    <t>MANUTENZIONE STRAORDINARIA SCUOLA ELEMENTARE</t>
  </si>
  <si>
    <t>MANUTENZIONE STRAORDINARIA IMPIANTI SPORTIVI</t>
  </si>
  <si>
    <t>Titolo:2.  Spese in conto capitale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</si>
  <si>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Spese per investimento
</t>
    </r>
  </si>
  <si>
    <t>ENTRATE C/CAPITALE DESTINATE A SPESA CORRENTE</t>
  </si>
  <si>
    <t>ENTRATE CORRENTI DESTINATE A SPESE DI INVESTIMENTO</t>
  </si>
  <si>
    <t>FPV spesa</t>
  </si>
  <si>
    <t>FPV SPESA</t>
  </si>
  <si>
    <t>MANUTENZIONI STRAORDINARIE SCUOLE MEDIE</t>
  </si>
  <si>
    <t>COMPLETAMENTO VIA LANZO</t>
  </si>
  <si>
    <t>RETTIFICA PER ADEG.TO AI PIANI AMM.TO</t>
  </si>
  <si>
    <t>ALTRO</t>
  </si>
  <si>
    <t>CONTRIBUTI DALLO STATO</t>
  </si>
  <si>
    <t>TURISMO</t>
  </si>
  <si>
    <t>ENERGIA E DIVERSIFICAZIONE DELLE FONTI ENERGETICHE</t>
  </si>
  <si>
    <t>ACQUISTO MOBILI E ARREDI UFFICI COMUNALI</t>
  </si>
  <si>
    <t>ALTRI</t>
  </si>
  <si>
    <t>CANONE UNICO PATRIMONIALE</t>
  </si>
  <si>
    <t>PROVENTI DA SANZIONI PER ABUSI EDLIZI</t>
  </si>
  <si>
    <t>RELAZIONI INTERNAZIONALI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</si>
  <si>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Spese correnti per macroaggregati
</t>
    </r>
  </si>
  <si>
    <t>TITOLO 1 - 4</t>
  </si>
  <si>
    <t>TITOLI 2 E 3</t>
  </si>
  <si>
    <t>ACQUISTO SOFTWARE PER UFFICI COMUNALI</t>
  </si>
  <si>
    <t>ACQUISTO ATTREZZATURE POLIZIA MUNICIPALE</t>
  </si>
  <si>
    <t>ACQUISTO MOBILI E ARREDI PER SCUOLE</t>
  </si>
  <si>
    <t>MANUTENZIONE STRAORDINARIA STRADE COMUNALI</t>
  </si>
  <si>
    <t>ADEGUAMENTO IMPIANTI DI ILLUMINAZIONE PUBBLICA E SEMAFORICI</t>
  </si>
  <si>
    <t>MANUTENZIONE STRAORDINARIA CIMITERO COMUNALE</t>
  </si>
  <si>
    <r>
      <rPr>
        <i/>
        <sz val="18"/>
        <color rgb="FF000000"/>
        <rFont val="Arial"/>
        <family val="2"/>
      </rPr>
      <t>Comune di BORGARO TORINESE
Provincia di Torino</t>
    </r>
    <r>
      <rPr>
        <i/>
        <sz val="14"/>
        <color rgb="FF000000"/>
        <rFont val="Arial"/>
        <family val="2"/>
      </rPr>
      <t xml:space="preserve">
</t>
    </r>
    <r>
      <rPr>
        <sz val="8"/>
        <color rgb="FF000000"/>
        <rFont val="Palatino Linotype"/>
        <family val="1"/>
      </rPr>
      <t xml:space="preserve">
</t>
    </r>
    <r>
      <rPr>
        <u/>
        <sz val="10"/>
        <color rgb="FF000000"/>
        <rFont val="Arial"/>
        <family val="2"/>
      </rPr>
      <t xml:space="preserve">Dati "Bilancio Facile" - Rendiconto - Equilibri 2021
</t>
    </r>
  </si>
  <si>
    <t>IMU/TASI</t>
  </si>
  <si>
    <t>TRASFERIMENTI DA IMPRESE</t>
  </si>
  <si>
    <t>INDENNIZZI DI ASSICURAZIONE</t>
  </si>
  <si>
    <t>2022
STANZIAMENTO DEFINITIVO</t>
  </si>
  <si>
    <t>2022
IMPEGNI CP</t>
  </si>
  <si>
    <t>RINNOVO SITO ISTITUZIONALE - FONDI PNRR - MISSIONE 1 - COMPONENTE 1 - INVESTIMENTO 1.4 SERVIZI E CITTADINANZA DIGITALE MISURA 1.4.1 `ESPERIENZA DEL CITTADINO NEI SERVIZI PUBBLICI` - CUP I91F22003230006</t>
  </si>
  <si>
    <t>AMPLIAMENTO ACCESSO AL PORTALE DEL CITTADINO</t>
  </si>
  <si>
    <t>INCARICHI PROFESSIONALI UFFICIO TECNICO</t>
  </si>
  <si>
    <t>INCARICHI PROFESSIONALI DI PROGETTAZIONE INTERVENTI FINANZIATI DAL PNRR</t>
  </si>
  <si>
    <t>INTERVENTI DI EFFICIENTAMENTO ENERGETICO SCUOLE MATERNE - FONDI PNRR - MISSIONE 2 - COMPONENTE C4 - INVESTIMENTO 2.2 (RIF. ENTRATA 8334.4)</t>
  </si>
  <si>
    <t>MANUTENZIONE STRAORDINARIA SALA TEATRALE CASCINA NUOVA - FONDI PNRR - MISSIONE 1 - COMPONENTE 3 - INVESTIMENTO 1.3 `MIGLIORARE L'EFFICIENZA ENERGETICA DI CINEMA, TEATRI E MUSEI` - QUOTA PARTE CO-FINANZIATA</t>
  </si>
  <si>
    <t>RIQUALIFICAZIONE PIAZZA VITTORIO VENETO - FONDI PNRR - MISSIONE 5 COMPONENTE 2 INVESTIMENTO 2.2. `PIANI URBANI INTEGRATI` - ACQUISIZIONE AREE</t>
  </si>
  <si>
    <t>RIQUALIFICAZIONE IMMOBILE EX VIGEL - FONDI PNRR - MISSIONE 5 COMPONENTE 2 INVESTIMENTO 2.2. `PIANI URBANI INTEGRATI` - QUOTA PARTE FINANZIATA</t>
  </si>
  <si>
    <t>ACQUISTO BENI PISCINA</t>
  </si>
  <si>
    <t>CONTRIBUTI PER INTERVENTI MESSA IN SICUREZZA STRADE - FONDI PNRR - MISSIONE 2 - COMPONENTE C4 - INVESTIMENTO 2.2 (RIF. ENTRATA 8334.2)</t>
  </si>
  <si>
    <t>SPESA STRAORDINARIA SEGNALETICA VERTICALE E SISTEMAZIONE STRADALE</t>
  </si>
  <si>
    <t>REALIZZAZIONE OPERE A SCOMPUTO</t>
  </si>
  <si>
    <t>SISTEMI VIDEO AMBIENTE</t>
  </si>
  <si>
    <t>MANUTENZIONE STRAORDINARIA ASILI NIDO</t>
  </si>
  <si>
    <t>ACQUISTO MOBILI ARREDI ASILO NIDO</t>
  </si>
  <si>
    <t>ACQUISTO ATTREZZATURE ASILO NIDO</t>
  </si>
  <si>
    <t>TRASFERIMENTO UNIONE N.E.T.</t>
  </si>
  <si>
    <t>TRASFERIMENTI AGLI ENTI ECCLESIAST. L.15/89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</si>
</sst>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€-410]&quot; &quot;#,##0.00"/>
    <numFmt numFmtId="165" formatCode="#,##0.00&quot; &quot;[$€-407];[Red]&quot;-&quot;#,##0.00&quot; &quot;[$€-407]"/>
  </numFmts>
  <fonts count="25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Palatino Linotype"/>
      <family val="1"/>
    </font>
    <font>
      <i/>
      <sz val="18"/>
      <color rgb="FF000000"/>
      <name val="Arial"/>
      <family val="2"/>
    </font>
    <font>
      <i/>
      <sz val="14"/>
      <color rgb="FF000000"/>
      <name val="Arial"/>
      <family val="2"/>
    </font>
    <font>
      <u/>
      <sz val="10"/>
      <color rgb="FF000000"/>
      <name val="Arial"/>
      <family val="2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17375D"/>
      <name val="Palatino Linotype"/>
      <family val="1"/>
    </font>
    <font>
      <sz val="10"/>
      <color rgb="FF000000"/>
      <name val="Palatino Linotype"/>
      <family val="1"/>
    </font>
    <font>
      <sz val="11"/>
      <color rgb="FF000000"/>
      <name val="Arial"/>
      <family val="2"/>
    </font>
    <font>
      <b/>
      <sz val="10"/>
      <color rgb="FF000000"/>
      <name val="Palatino Linotype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D0CECE"/>
        <bgColor rgb="FFD0CECE"/>
      </patternFill>
    </fill>
    <fill>
      <patternFill patternType="solid">
        <fgColor rgb="FFFFF2CC"/>
        <bgColor rgb="FFFFF2CC"/>
      </patternFill>
    </fill>
    <fill>
      <patternFill patternType="solid">
        <fgColor rgb="FF8EA9DB"/>
        <bgColor rgb="FF8EA9DB"/>
      </patternFill>
    </fill>
    <fill>
      <patternFill patternType="solid">
        <fgColor rgb="FFE2EFDA"/>
        <bgColor rgb="FFE2EFDA"/>
      </patternFill>
    </fill>
    <fill>
      <patternFill patternType="solid">
        <fgColor rgb="FF548235"/>
        <bgColor rgb="FF548235"/>
      </patternFill>
    </fill>
    <fill>
      <patternFill patternType="solid">
        <fgColor rgb="FFC65911"/>
        <bgColor rgb="FFC65911"/>
      </patternFill>
    </fill>
    <fill>
      <patternFill patternType="solid">
        <fgColor rgb="FFF8CBAD"/>
        <bgColor rgb="FFF8CBAD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F4B084"/>
        <bgColor rgb="FFF4B084"/>
      </patternFill>
    </fill>
    <fill>
      <patternFill patternType="solid">
        <fgColor rgb="FFFFE699"/>
        <bgColor rgb="FFFFE699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EDEDED"/>
        <bgColor rgb="FFEDEDED"/>
      </patternFill>
    </fill>
    <fill>
      <patternFill patternType="solid">
        <fgColor rgb="FFBDD7EE"/>
        <bgColor rgb="FFBDD7EE"/>
      </patternFill>
    </fill>
    <fill>
      <patternFill patternType="solid">
        <fgColor rgb="FFBFBFBF"/>
        <bgColor rgb="FFBFBFBF"/>
      </patternFill>
    </fill>
    <fill>
      <patternFill patternType="solid">
        <fgColor rgb="FFC6E0B4"/>
        <bgColor rgb="FFC6E0B4"/>
      </patternFill>
    </fill>
    <fill>
      <patternFill patternType="solid">
        <fgColor rgb="FF538ED5"/>
        <bgColor rgb="FF538ED5"/>
      </patternFill>
    </fill>
    <fill>
      <patternFill patternType="solid">
        <fgColor rgb="FFC0504D"/>
        <bgColor rgb="FFC0504D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DBEEF3"/>
        <bgColor rgb="FFDBEEF3"/>
      </patternFill>
    </fill>
    <fill>
      <patternFill patternType="solid">
        <fgColor rgb="FFFAC090"/>
        <bgColor rgb="FFFAC090"/>
      </patternFill>
    </fill>
    <fill>
      <patternFill patternType="solid">
        <fgColor rgb="FF95B3D7"/>
        <bgColor rgb="FF95B3D7"/>
      </patternFill>
    </fill>
    <fill>
      <patternFill patternType="solid">
        <fgColor rgb="FFCCC0DA"/>
        <bgColor rgb="FFCCC0DA"/>
      </patternFill>
    </fill>
    <fill>
      <patternFill patternType="solid">
        <fgColor rgb="FFFDE9D9"/>
        <bgColor rgb="FFFDE9D9"/>
      </patternFill>
    </fill>
    <fill>
      <patternFill patternType="solid">
        <fgColor rgb="FFDDD9C3"/>
        <bgColor rgb="FFDDD9C3"/>
      </patternFill>
    </fill>
    <fill>
      <patternFill patternType="solid">
        <fgColor theme="3" tint="0.59999389629810485"/>
        <bgColor rgb="FFD9E1F2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5" tint="0.79998168889431442"/>
        <bgColor rgb="FF9BC2E6"/>
      </patternFill>
    </fill>
    <fill>
      <patternFill patternType="solid">
        <fgColor theme="6" tint="0.79998168889431442"/>
        <bgColor rgb="FFA9D08E"/>
      </patternFill>
    </fill>
    <fill>
      <patternFill patternType="solid">
        <fgColor theme="1" tint="0.499984740745262"/>
        <bgColor rgb="FFEDEDED"/>
      </patternFill>
    </fill>
    <fill>
      <patternFill patternType="solid">
        <fgColor rgb="FFFFFF00"/>
        <bgColor rgb="FFC2D69A"/>
      </patternFill>
    </fill>
    <fill>
      <patternFill patternType="solid">
        <fgColor theme="6" tint="0.59999389629810485"/>
        <bgColor rgb="FFD9D9D9"/>
      </patternFill>
    </fill>
    <fill>
      <patternFill patternType="solid">
        <fgColor theme="8" tint="0.79998168889431442"/>
        <bgColor rgb="FF9BC2E6"/>
      </patternFill>
    </fill>
    <fill>
      <patternFill patternType="solid">
        <fgColor theme="6" tint="0.79998168889431442"/>
        <bgColor rgb="FFFAC090"/>
      </patternFill>
    </fill>
    <fill>
      <patternFill patternType="solid">
        <fgColor theme="5" tint="0.59999389629810485"/>
        <bgColor rgb="FFFAC090"/>
      </patternFill>
    </fill>
    <fill>
      <patternFill patternType="solid">
        <fgColor theme="4" tint="-0.249977111117893"/>
        <bgColor rgb="FFEDEDED"/>
      </patternFill>
    </fill>
    <fill>
      <patternFill patternType="solid">
        <fgColor theme="4" tint="-0.249977111117893"/>
        <bgColor rgb="FF548235"/>
      </patternFill>
    </fill>
    <fill>
      <patternFill patternType="solid">
        <fgColor theme="7" tint="0.39997558519241921"/>
        <bgColor rgb="FFD9D9D9"/>
      </patternFill>
    </fill>
    <fill>
      <patternFill patternType="solid">
        <fgColor theme="6" tint="-0.249977111117893"/>
        <bgColor rgb="FFFAC090"/>
      </patternFill>
    </fill>
    <fill>
      <patternFill patternType="solid">
        <fgColor theme="5" tint="0.39997558519241921"/>
        <bgColor rgb="FFA9D08E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43" fontId="19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4" fontId="3" fillId="0" borderId="5" xfId="0" applyNumberFormat="1" applyFont="1" applyFill="1" applyBorder="1"/>
    <xf numFmtId="4" fontId="3" fillId="0" borderId="0" xfId="0" applyNumberFormat="1" applyFont="1"/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4" fontId="7" fillId="0" borderId="8" xfId="0" applyNumberFormat="1" applyFont="1" applyFill="1" applyBorder="1"/>
    <xf numFmtId="4" fontId="7" fillId="0" borderId="0" xfId="0" applyNumberFormat="1" applyFont="1"/>
    <xf numFmtId="0" fontId="7" fillId="0" borderId="0" xfId="0" applyFont="1"/>
    <xf numFmtId="4" fontId="3" fillId="0" borderId="0" xfId="0" applyNumberFormat="1" applyFont="1" applyFill="1"/>
    <xf numFmtId="0" fontId="3" fillId="0" borderId="0" xfId="0" applyFont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4" fontId="7" fillId="0" borderId="1" xfId="0" applyNumberFormat="1" applyFont="1" applyFill="1" applyBorder="1"/>
    <xf numFmtId="0" fontId="3" fillId="0" borderId="11" xfId="0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0" fillId="0" borderId="3" xfId="0" applyBorder="1"/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1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4" fontId="7" fillId="0" borderId="10" xfId="0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8" fillId="0" borderId="16" xfId="0" applyFont="1" applyBorder="1" applyAlignment="1">
      <alignment horizontal="center"/>
    </xf>
    <xf numFmtId="4" fontId="0" fillId="0" borderId="0" xfId="0" applyNumberFormat="1"/>
    <xf numFmtId="0" fontId="10" fillId="0" borderId="0" xfId="0" applyFont="1"/>
    <xf numFmtId="0" fontId="10" fillId="0" borderId="15" xfId="0" applyFont="1" applyBorder="1"/>
    <xf numFmtId="0" fontId="10" fillId="0" borderId="4" xfId="0" applyFont="1" applyBorder="1"/>
    <xf numFmtId="0" fontId="10" fillId="0" borderId="9" xfId="0" applyFont="1" applyBorder="1" applyAlignment="1">
      <alignment horizontal="center"/>
    </xf>
    <xf numFmtId="0" fontId="10" fillId="13" borderId="1" xfId="0" applyFont="1" applyFill="1" applyBorder="1" applyAlignment="1">
      <alignment horizontal="center" vertical="center"/>
    </xf>
    <xf numFmtId="0" fontId="10" fillId="0" borderId="9" xfId="0" applyFont="1" applyBorder="1"/>
    <xf numFmtId="0" fontId="10" fillId="14" borderId="1" xfId="0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/>
    <xf numFmtId="0" fontId="8" fillId="0" borderId="20" xfId="0" applyFont="1" applyBorder="1" applyAlignment="1">
      <alignment horizontal="center"/>
    </xf>
    <xf numFmtId="0" fontId="11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8" fillId="8" borderId="19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8" borderId="8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4" fontId="8" fillId="0" borderId="8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13" fillId="0" borderId="0" xfId="0" applyFont="1"/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4" fontId="11" fillId="0" borderId="26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14" fillId="0" borderId="0" xfId="0" applyFont="1"/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/>
    <xf numFmtId="4" fontId="11" fillId="0" borderId="19" xfId="0" applyNumberFormat="1" applyFont="1" applyBorder="1"/>
    <xf numFmtId="4" fontId="11" fillId="0" borderId="0" xfId="0" applyNumberFormat="1" applyFont="1"/>
    <xf numFmtId="0" fontId="0" fillId="0" borderId="20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4" fontId="15" fillId="0" borderId="19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6" fillId="0" borderId="0" xfId="0" applyFont="1"/>
    <xf numFmtId="0" fontId="3" fillId="22" borderId="1" xfId="0" applyFont="1" applyFill="1" applyBorder="1" applyAlignment="1">
      <alignment horizontal="left" vertical="center"/>
    </xf>
    <xf numFmtId="0" fontId="3" fillId="22" borderId="9" xfId="0" applyFont="1" applyFill="1" applyBorder="1" applyAlignment="1">
      <alignment horizontal="left" vertical="center"/>
    </xf>
    <xf numFmtId="0" fontId="3" fillId="23" borderId="1" xfId="0" applyFont="1" applyFill="1" applyBorder="1" applyAlignment="1">
      <alignment horizontal="left" vertical="center"/>
    </xf>
    <xf numFmtId="0" fontId="3" fillId="24" borderId="1" xfId="0" applyFont="1" applyFill="1" applyBorder="1" applyAlignment="1">
      <alignment horizontal="left" vertical="center"/>
    </xf>
    <xf numFmtId="0" fontId="3" fillId="25" borderId="1" xfId="0" applyFont="1" applyFill="1" applyBorder="1" applyAlignment="1">
      <alignment horizontal="left" vertical="center"/>
    </xf>
    <xf numFmtId="0" fontId="3" fillId="25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left" vertical="center"/>
    </xf>
    <xf numFmtId="0" fontId="3" fillId="26" borderId="1" xfId="0" applyFont="1" applyFill="1" applyBorder="1" applyAlignment="1">
      <alignment horizontal="left" vertical="center" wrapText="1"/>
    </xf>
    <xf numFmtId="0" fontId="17" fillId="27" borderId="1" xfId="0" applyFont="1" applyFill="1" applyBorder="1" applyAlignment="1">
      <alignment horizontal="left" vertical="center"/>
    </xf>
    <xf numFmtId="0" fontId="3" fillId="28" borderId="1" xfId="0" applyFont="1" applyFill="1" applyBorder="1" applyAlignment="1">
      <alignment horizontal="left" vertical="center"/>
    </xf>
    <xf numFmtId="0" fontId="3" fillId="28" borderId="1" xfId="0" applyFont="1" applyFill="1" applyBorder="1" applyAlignment="1">
      <alignment horizontal="left" vertical="center" wrapText="1"/>
    </xf>
    <xf numFmtId="0" fontId="3" fillId="24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left" vertical="center"/>
    </xf>
    <xf numFmtId="0" fontId="18" fillId="16" borderId="1" xfId="0" applyFont="1" applyFill="1" applyBorder="1" applyAlignment="1">
      <alignment horizontal="left" vertical="center" wrapText="1"/>
    </xf>
    <xf numFmtId="0" fontId="18" fillId="29" borderId="1" xfId="0" applyFont="1" applyFill="1" applyBorder="1" applyAlignment="1">
      <alignment horizontal="left" vertical="center"/>
    </xf>
    <xf numFmtId="0" fontId="18" fillId="29" borderId="1" xfId="0" applyFont="1" applyFill="1" applyBorder="1" applyAlignment="1">
      <alignment horizontal="left" vertical="center" wrapText="1"/>
    </xf>
    <xf numFmtId="0" fontId="18" fillId="27" borderId="1" xfId="0" applyFont="1" applyFill="1" applyBorder="1" applyAlignment="1">
      <alignment horizontal="left" vertical="center"/>
    </xf>
    <xf numFmtId="0" fontId="18" fillId="24" borderId="1" xfId="0" applyFont="1" applyFill="1" applyBorder="1" applyAlignment="1">
      <alignment horizontal="left" vertical="center"/>
    </xf>
    <xf numFmtId="0" fontId="18" fillId="30" borderId="1" xfId="0" applyFont="1" applyFill="1" applyBorder="1" applyAlignment="1">
      <alignment horizontal="left" wrapText="1"/>
    </xf>
    <xf numFmtId="0" fontId="18" fillId="31" borderId="1" xfId="0" applyFont="1" applyFill="1" applyBorder="1" applyAlignment="1">
      <alignment horizontal="left" wrapText="1"/>
    </xf>
    <xf numFmtId="0" fontId="18" fillId="32" borderId="1" xfId="0" applyFont="1" applyFill="1" applyBorder="1" applyAlignment="1">
      <alignment horizontal="left" vertical="center"/>
    </xf>
    <xf numFmtId="0" fontId="18" fillId="33" borderId="1" xfId="0" applyFont="1" applyFill="1" applyBorder="1" applyAlignment="1">
      <alignment horizontal="left" vertical="center"/>
    </xf>
    <xf numFmtId="0" fontId="18" fillId="34" borderId="1" xfId="0" applyFont="1" applyFill="1" applyBorder="1" applyAlignment="1">
      <alignment horizontal="left" vertical="center"/>
    </xf>
    <xf numFmtId="0" fontId="18" fillId="35" borderId="1" xfId="0" applyFont="1" applyFill="1" applyBorder="1" applyAlignment="1">
      <alignment horizontal="left" vertical="center"/>
    </xf>
    <xf numFmtId="0" fontId="3" fillId="17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left" wrapText="1"/>
    </xf>
    <xf numFmtId="4" fontId="3" fillId="0" borderId="36" xfId="0" applyNumberFormat="1" applyFont="1" applyFill="1" applyBorder="1"/>
    <xf numFmtId="0" fontId="3" fillId="13" borderId="39" xfId="0" applyFont="1" applyFill="1" applyBorder="1" applyAlignment="1">
      <alignment horizontal="center"/>
    </xf>
    <xf numFmtId="0" fontId="3" fillId="0" borderId="39" xfId="0" applyFont="1" applyBorder="1" applyAlignment="1">
      <alignment wrapText="1"/>
    </xf>
    <xf numFmtId="0" fontId="3" fillId="4" borderId="39" xfId="0" applyFont="1" applyFill="1" applyBorder="1" applyAlignment="1">
      <alignment horizontal="center"/>
    </xf>
    <xf numFmtId="0" fontId="3" fillId="0" borderId="39" xfId="0" applyFont="1" applyBorder="1"/>
    <xf numFmtId="0" fontId="3" fillId="18" borderId="39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/>
    </xf>
    <xf numFmtId="0" fontId="3" fillId="17" borderId="39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14" borderId="39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4" fontId="3" fillId="0" borderId="0" xfId="0" applyNumberFormat="1" applyFont="1" applyBorder="1"/>
    <xf numFmtId="4" fontId="7" fillId="0" borderId="0" xfId="0" applyNumberFormat="1" applyFont="1" applyBorder="1"/>
    <xf numFmtId="0" fontId="7" fillId="0" borderId="39" xfId="0" applyFont="1" applyBorder="1" applyAlignment="1">
      <alignment horizontal="center" vertical="center" wrapText="1"/>
    </xf>
    <xf numFmtId="4" fontId="3" fillId="0" borderId="39" xfId="0" applyNumberFormat="1" applyFont="1" applyBorder="1"/>
    <xf numFmtId="4" fontId="7" fillId="0" borderId="39" xfId="0" applyNumberFormat="1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wrapText="1"/>
    </xf>
    <xf numFmtId="4" fontId="3" fillId="0" borderId="39" xfId="0" applyNumberFormat="1" applyFont="1" applyFill="1" applyBorder="1"/>
    <xf numFmtId="0" fontId="3" fillId="20" borderId="39" xfId="0" applyFont="1" applyFill="1" applyBorder="1" applyAlignment="1">
      <alignment horizontal="center"/>
    </xf>
    <xf numFmtId="0" fontId="3" fillId="12" borderId="39" xfId="0" applyFont="1" applyFill="1" applyBorder="1" applyAlignment="1">
      <alignment horizontal="center"/>
    </xf>
    <xf numFmtId="0" fontId="3" fillId="15" borderId="39" xfId="0" applyFont="1" applyFill="1" applyBorder="1" applyAlignment="1">
      <alignment horizontal="center"/>
    </xf>
    <xf numFmtId="0" fontId="3" fillId="21" borderId="39" xfId="0" applyFont="1" applyFill="1" applyBorder="1" applyAlignment="1">
      <alignment horizontal="center"/>
    </xf>
    <xf numFmtId="0" fontId="0" fillId="0" borderId="39" xfId="0" applyBorder="1"/>
    <xf numFmtId="0" fontId="12" fillId="0" borderId="3" xfId="0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64" fontId="0" fillId="0" borderId="39" xfId="0" applyNumberFormat="1" applyBorder="1"/>
    <xf numFmtId="0" fontId="16" fillId="0" borderId="39" xfId="0" applyFont="1" applyBorder="1" applyAlignment="1">
      <alignment horizontal="right"/>
    </xf>
    <xf numFmtId="164" fontId="16" fillId="0" borderId="39" xfId="0" applyNumberFormat="1" applyFont="1" applyBorder="1"/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3" fontId="18" fillId="0" borderId="0" xfId="5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 applyBorder="1"/>
    <xf numFmtId="4" fontId="22" fillId="0" borderId="0" xfId="0" applyNumberFormat="1" applyFont="1" applyBorder="1" applyAlignment="1">
      <alignment vertical="center"/>
    </xf>
    <xf numFmtId="43" fontId="20" fillId="2" borderId="39" xfId="5" applyFont="1" applyFill="1" applyBorder="1" applyAlignment="1">
      <alignment horizontal="center" vertical="center" wrapText="1"/>
    </xf>
    <xf numFmtId="0" fontId="15" fillId="0" borderId="39" xfId="0" applyFont="1" applyBorder="1"/>
    <xf numFmtId="164" fontId="0" fillId="0" borderId="0" xfId="0" applyNumberFormat="1"/>
    <xf numFmtId="4" fontId="3" fillId="0" borderId="8" xfId="0" applyNumberFormat="1" applyFont="1" applyFill="1" applyBorder="1"/>
    <xf numFmtId="0" fontId="3" fillId="36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8" borderId="1" xfId="0" applyFont="1" applyFill="1" applyBorder="1" applyAlignment="1">
      <alignment horizontal="left" vertical="center"/>
    </xf>
    <xf numFmtId="0" fontId="18" fillId="39" borderId="1" xfId="0" applyFont="1" applyFill="1" applyBorder="1" applyAlignment="1">
      <alignment horizontal="left" vertical="center"/>
    </xf>
    <xf numFmtId="0" fontId="18" fillId="39" borderId="1" xfId="0" applyFont="1" applyFill="1" applyBorder="1" applyAlignment="1">
      <alignment horizontal="left" vertical="center" wrapText="1"/>
    </xf>
    <xf numFmtId="0" fontId="18" fillId="40" borderId="1" xfId="0" applyFont="1" applyFill="1" applyBorder="1" applyAlignment="1">
      <alignment horizontal="left" vertical="center"/>
    </xf>
    <xf numFmtId="0" fontId="18" fillId="40" borderId="1" xfId="0" applyFont="1" applyFill="1" applyBorder="1" applyAlignment="1">
      <alignment horizontal="left" vertical="center" wrapText="1"/>
    </xf>
    <xf numFmtId="0" fontId="18" fillId="41" borderId="1" xfId="0" applyFont="1" applyFill="1" applyBorder="1" applyAlignment="1">
      <alignment horizontal="left" vertical="center"/>
    </xf>
    <xf numFmtId="0" fontId="18" fillId="41" borderId="1" xfId="0" applyFont="1" applyFill="1" applyBorder="1" applyAlignment="1">
      <alignment horizontal="left" vertical="center" wrapText="1"/>
    </xf>
    <xf numFmtId="0" fontId="18" fillId="42" borderId="1" xfId="0" applyFont="1" applyFill="1" applyBorder="1" applyAlignment="1">
      <alignment horizontal="left" wrapText="1"/>
    </xf>
    <xf numFmtId="0" fontId="3" fillId="43" borderId="39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41" xfId="0" applyFont="1" applyBorder="1" applyAlignment="1">
      <alignment horizontal="left" wrapText="1"/>
    </xf>
    <xf numFmtId="0" fontId="3" fillId="13" borderId="42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20" fillId="2" borderId="39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9" fillId="6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18" fillId="45" borderId="1" xfId="0" applyFont="1" applyFill="1" applyBorder="1" applyAlignment="1">
      <alignment horizontal="left" vertical="center"/>
    </xf>
    <xf numFmtId="0" fontId="18" fillId="45" borderId="1" xfId="0" applyFont="1" applyFill="1" applyBorder="1" applyAlignment="1">
      <alignment horizontal="left" vertical="center" wrapText="1"/>
    </xf>
    <xf numFmtId="0" fontId="18" fillId="46" borderId="1" xfId="0" applyFont="1" applyFill="1" applyBorder="1" applyAlignment="1">
      <alignment horizontal="left" wrapText="1"/>
    </xf>
    <xf numFmtId="0" fontId="3" fillId="47" borderId="39" xfId="0" applyFont="1" applyFill="1" applyBorder="1" applyAlignment="1">
      <alignment horizontal="center"/>
    </xf>
    <xf numFmtId="0" fontId="23" fillId="0" borderId="39" xfId="0" applyFont="1" applyBorder="1" applyAlignment="1">
      <alignment vertical="center" wrapText="1"/>
    </xf>
    <xf numFmtId="43" fontId="23" fillId="0" borderId="39" xfId="5" applyFont="1" applyBorder="1" applyAlignment="1">
      <alignment vertical="center"/>
    </xf>
    <xf numFmtId="0" fontId="24" fillId="0" borderId="39" xfId="0" applyFont="1" applyBorder="1" applyAlignment="1">
      <alignment vertical="center" wrapText="1"/>
    </xf>
    <xf numFmtId="43" fontId="24" fillId="0" borderId="39" xfId="5" applyFont="1" applyBorder="1" applyAlignment="1">
      <alignment vertical="center"/>
    </xf>
  </cellXfs>
  <cellStyles count="6">
    <cellStyle name="Heading" xfId="1"/>
    <cellStyle name="Heading1" xfId="2"/>
    <cellStyle name="Migliaia" xfId="5" builtinId="3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70AD47"/>
              </a:solidFill>
              <a:ln>
                <a:noFill/>
              </a:ln>
            </c:spPr>
          </c:dPt>
          <c:dPt>
            <c:idx val="6"/>
            <c:spPr>
              <a:solidFill>
                <a:srgbClr val="548235"/>
              </a:solidFill>
              <a:ln>
                <a:noFill/>
              </a:ln>
            </c:spPr>
          </c:dPt>
          <c:dPt>
            <c:idx val="7"/>
            <c:spPr>
              <a:solidFill>
                <a:srgbClr val="9E480E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'entrata_-_titoli'!$B$6:$B$13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cat>
          <c:val>
            <c:numRef>
              <c:f>'entrata_-_titoli'!$D$6:$D$13</c:f>
              <c:numCache>
                <c:formatCode>#,##0.00</c:formatCode>
                <c:ptCount val="8"/>
                <c:pt idx="0">
                  <c:v>7043141.29</c:v>
                </c:pt>
                <c:pt idx="1">
                  <c:v>897539.66</c:v>
                </c:pt>
                <c:pt idx="2">
                  <c:v>2591620.2000000002</c:v>
                </c:pt>
                <c:pt idx="3">
                  <c:v>1159168.1299999999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1388141.63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cat>
            <c:numRef>
              <c:f>'spesa_-_titoli'!$B$6:$B$11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cat>
          <c:val>
            <c:numRef>
              <c:f>'spesa_-_titoli'!$D$6:$D$11</c:f>
              <c:numCache>
                <c:formatCode>#,##0.00</c:formatCode>
                <c:ptCount val="6"/>
                <c:pt idx="0">
                  <c:v>9901472.6999999993</c:v>
                </c:pt>
                <c:pt idx="1">
                  <c:v>2941656.03</c:v>
                </c:pt>
                <c:pt idx="2">
                  <c:v>0</c:v>
                </c:pt>
                <c:pt idx="3">
                  <c:v>101388.82</c:v>
                </c:pt>
                <c:pt idx="4">
                  <c:v>0</c:v>
                </c:pt>
                <c:pt idx="5">
                  <c:v>1388141.63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 </a:t>
            </a:r>
            <a:r>
              <a:rPr lang="it-IT" sz="1400" b="0" i="0" u="none" strike="noStrike" baseline="0"/>
              <a:t>IMPEGNATO DI COMPETENZA</a:t>
            </a:r>
            <a:endParaRPr lang="it-IT" sz="1400" b="0" i="0" u="none" strike="noStrike" kern="1200" cap="none" spc="0" baseline="0">
              <a:solidFill>
                <a:srgbClr val="595959"/>
              </a:solidFill>
              <a:uFillTx/>
              <a:latin typeface="Calibri"/>
            </a:endParaRP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'spese_correnti_-_missioni'!$B$5:$B$20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50</c:v>
                </c:pt>
              </c:numCache>
            </c:numRef>
          </c:cat>
          <c:val>
            <c:numRef>
              <c:f>'spese_correnti_-_missioni'!$E$5:$E$20</c:f>
              <c:numCache>
                <c:formatCode>#,##0.00</c:formatCode>
                <c:ptCount val="16"/>
                <c:pt idx="0">
                  <c:v>2818775.11</c:v>
                </c:pt>
                <c:pt idx="1">
                  <c:v>445398.87</c:v>
                </c:pt>
                <c:pt idx="2">
                  <c:v>1162048.9099999999</c:v>
                </c:pt>
                <c:pt idx="3">
                  <c:v>138510.56</c:v>
                </c:pt>
                <c:pt idx="4">
                  <c:v>294825.03999999998</c:v>
                </c:pt>
                <c:pt idx="5">
                  <c:v>15000</c:v>
                </c:pt>
                <c:pt idx="6">
                  <c:v>2724069.38</c:v>
                </c:pt>
                <c:pt idx="7">
                  <c:v>766438.8</c:v>
                </c:pt>
                <c:pt idx="8">
                  <c:v>4000</c:v>
                </c:pt>
                <c:pt idx="9">
                  <c:v>1396795.75</c:v>
                </c:pt>
                <c:pt idx="10">
                  <c:v>76091.179999999993</c:v>
                </c:pt>
                <c:pt idx="11">
                  <c:v>4565.71</c:v>
                </c:pt>
                <c:pt idx="12">
                  <c:v>6954</c:v>
                </c:pt>
                <c:pt idx="13">
                  <c:v>47999.39</c:v>
                </c:pt>
                <c:pt idx="14">
                  <c:v>0</c:v>
                </c:pt>
                <c:pt idx="15">
                  <c:v>101388.82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cat>
            <c:strRef>
              <c:f>'spese_correnti_-_missioni'!$D$4:$E$4</c:f>
              <c:strCache>
                <c:ptCount val="2"/>
                <c:pt idx="0">
                  <c:v>2022
STANZIAMENTO DEFINITIVO</c:v>
                </c:pt>
                <c:pt idx="1">
                  <c:v>2022
IMPEGNI CP</c:v>
                </c:pt>
              </c:strCache>
            </c:strRef>
          </c:cat>
          <c:val>
            <c:numRef>
              <c:f>'spese_correnti_-_missioni'!$D$21:$E$21</c:f>
              <c:numCache>
                <c:formatCode>#,##0.00</c:formatCode>
                <c:ptCount val="2"/>
                <c:pt idx="0">
                  <c:v>11523160.100000001</c:v>
                </c:pt>
                <c:pt idx="1">
                  <c:v>10002861.52</c:v>
                </c:pt>
              </c:numCache>
            </c:numRef>
          </c:val>
        </c:ser>
        <c:overlap val="100"/>
        <c:axId val="118555776"/>
        <c:axId val="118680960"/>
      </c:barChart>
      <c:valAx>
        <c:axId val="118680960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555776"/>
        <c:crosses val="autoZero"/>
        <c:crossBetween val="between"/>
      </c:valAx>
      <c:catAx>
        <c:axId val="118555776"/>
        <c:scaling>
          <c:orientation val="minMax"/>
        </c:scaling>
        <c:axPos val="b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8680960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F1A78A"/>
              </a:solidFill>
              <a:ln>
                <a:noFill/>
              </a:ln>
            </c:spPr>
          </c:dPt>
          <c:dPt>
            <c:idx val="8"/>
            <c:spPr>
              <a:solidFill>
                <a:srgbClr val="BFBFBF"/>
              </a:solidFill>
              <a:ln>
                <a:noFill/>
              </a:ln>
            </c:spPr>
          </c:dPt>
          <c:dPt>
            <c:idx val="9"/>
            <c:spPr>
              <a:solidFill>
                <a:srgbClr val="FFD184"/>
              </a:solidFill>
              <a:ln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>
                <a:noFill/>
              </a:ln>
            </c:spPr>
          </c:dPt>
          <c:val>
            <c:numRef>
              <c:f>'spese_correnti_-_macroaggregati'!$B$6:$B$16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val>
            <c:numRef>
              <c:f>'spese_correnti_-_macroaggregati'!$D$6:$D$16</c:f>
              <c:numCache>
                <c:formatCode>#,##0.00</c:formatCode>
                <c:ptCount val="11"/>
                <c:pt idx="0">
                  <c:v>1609235.23</c:v>
                </c:pt>
                <c:pt idx="1">
                  <c:v>218196.13</c:v>
                </c:pt>
                <c:pt idx="2">
                  <c:v>6856145.7599999998</c:v>
                </c:pt>
                <c:pt idx="3">
                  <c:v>936761</c:v>
                </c:pt>
                <c:pt idx="4">
                  <c:v>0</c:v>
                </c:pt>
                <c:pt idx="5">
                  <c:v>0</c:v>
                </c:pt>
                <c:pt idx="6">
                  <c:v>14561.94</c:v>
                </c:pt>
                <c:pt idx="7">
                  <c:v>0</c:v>
                </c:pt>
                <c:pt idx="8">
                  <c:v>18577.28</c:v>
                </c:pt>
                <c:pt idx="9">
                  <c:v>247995.36</c:v>
                </c:pt>
                <c:pt idx="10">
                  <c:v>101388.82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 </a:t>
            </a:r>
            <a:r>
              <a:rPr lang="it-IT" sz="1400" b="0" i="0" u="none" strike="noStrike" baseline="0"/>
              <a:t>IMPEGNATO DI COMPETENZA</a:t>
            </a:r>
            <a:endParaRPr lang="it-IT" sz="1400" b="0" i="0" u="none" strike="noStrike" kern="1200" cap="none" spc="0" baseline="0">
              <a:solidFill>
                <a:srgbClr val="595959"/>
              </a:solidFill>
              <a:uFillTx/>
              <a:latin typeface="Calibri"/>
            </a:endParaRP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dPt>
            <c:idx val="6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spPr>
              <a:solidFill>
                <a:srgbClr val="D26E2A"/>
              </a:solidFill>
              <a:ln>
                <a:noFill/>
              </a:ln>
            </c:spPr>
          </c:dPt>
          <c:dPt>
            <c:idx val="8"/>
            <c:spPr>
              <a:solidFill>
                <a:srgbClr val="929292"/>
              </a:solidFill>
              <a:ln>
                <a:noFill/>
              </a:ln>
            </c:spPr>
          </c:dPt>
          <c:dPt>
            <c:idx val="9"/>
            <c:spPr>
              <a:solidFill>
                <a:srgbClr val="E2AA00"/>
              </a:solidFill>
              <a:ln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>
                <a:noFill/>
              </a:ln>
            </c:spPr>
          </c:dPt>
          <c:cat>
            <c:numRef>
              <c:f>'spese_in_conto_capitale_-_missi'!$B$5:$B$14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20</c:v>
                </c:pt>
              </c:numCache>
            </c:numRef>
          </c:cat>
          <c:val>
            <c:numRef>
              <c:f>'spese_in_conto_capitale_-_missi'!$B$5:$B$14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cat>
            <c:numRef>
              <c:f>'spese_in_conto_capitale_-_missi'!$B$5:$B$14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20</c:v>
                </c:pt>
              </c:numCache>
            </c:numRef>
          </c:cat>
          <c:val>
            <c:numRef>
              <c:f>'spese_in_conto_capitale_-_missi'!$E$5:$E$14</c:f>
              <c:numCache>
                <c:formatCode>#,##0.00</c:formatCode>
                <c:ptCount val="10"/>
                <c:pt idx="0">
                  <c:v>158958.07999999999</c:v>
                </c:pt>
                <c:pt idx="1">
                  <c:v>1817.8</c:v>
                </c:pt>
                <c:pt idx="2">
                  <c:v>149184.54999999999</c:v>
                </c:pt>
                <c:pt idx="3">
                  <c:v>7661.41</c:v>
                </c:pt>
                <c:pt idx="4">
                  <c:v>95414.6</c:v>
                </c:pt>
                <c:pt idx="5">
                  <c:v>1031407.08</c:v>
                </c:pt>
                <c:pt idx="6">
                  <c:v>110734.52</c:v>
                </c:pt>
                <c:pt idx="7">
                  <c:v>1079488.24</c:v>
                </c:pt>
                <c:pt idx="8">
                  <c:v>306989.75</c:v>
                </c:pt>
                <c:pt idx="9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cat>
            <c:strRef>
              <c:f>'spese_in_conto_capitale_-_missi'!$D$4:$E$4</c:f>
              <c:strCache>
                <c:ptCount val="2"/>
                <c:pt idx="0">
                  <c:v>2022
STANZIAMENTO DEFINITIVO</c:v>
                </c:pt>
                <c:pt idx="1">
                  <c:v>2022
IMPEGNI CP</c:v>
                </c:pt>
              </c:strCache>
            </c:strRef>
          </c:cat>
          <c:val>
            <c:numRef>
              <c:f>'spese_in_conto_capitale_-_missi'!$D$15:$E$15</c:f>
              <c:numCache>
                <c:formatCode>#,##0.00</c:formatCode>
                <c:ptCount val="2"/>
                <c:pt idx="0">
                  <c:v>6221877.0599999996</c:v>
                </c:pt>
                <c:pt idx="1">
                  <c:v>2941656.0300000003</c:v>
                </c:pt>
              </c:numCache>
            </c:numRef>
          </c:val>
        </c:ser>
        <c:overlap val="100"/>
        <c:axId val="119530240"/>
        <c:axId val="119520256"/>
      </c:barChart>
      <c:valAx>
        <c:axId val="119520256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530240"/>
        <c:crosses val="autoZero"/>
        <c:crossBetween val="between"/>
      </c:valAx>
      <c:catAx>
        <c:axId val="119530240"/>
        <c:scaling>
          <c:orientation val="minMax"/>
        </c:scaling>
        <c:axPos val="b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520256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dPt>
            <c:idx val="5"/>
            <c:spPr>
              <a:solidFill>
                <a:srgbClr val="62993E"/>
              </a:solidFill>
              <a:ln>
                <a:noFill/>
              </a:ln>
            </c:spPr>
          </c:dPt>
          <c:cat>
            <c:numRef>
              <c:f>'spese_in_conto_capitale_-_macro'!$B$6:$B$10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'spese_in_conto_capitale_-_macro'!$D$6:$D$10</c:f>
              <c:numCache>
                <c:formatCode>#,##0.00</c:formatCode>
                <c:ptCount val="5"/>
                <c:pt idx="0">
                  <c:v>0</c:v>
                </c:pt>
                <c:pt idx="1">
                  <c:v>2921300.84</c:v>
                </c:pt>
                <c:pt idx="2">
                  <c:v>20355.189999999999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Totale debito al 31/12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FFF2CC"/>
            </a:solidFill>
            <a:ln>
              <a:noFill/>
            </a:ln>
          </c:spPr>
          <c:dPt>
            <c:idx val="0"/>
            <c:spPr>
              <a:solidFill>
                <a:srgbClr val="FFD966"/>
              </a:solidFill>
              <a:ln>
                <a:noFill/>
              </a:ln>
            </c:spPr>
          </c:dPt>
          <c:dPt>
            <c:idx val="1"/>
            <c:spPr>
              <a:solidFill>
                <a:srgbClr val="A9D18E"/>
              </a:solidFill>
              <a:ln>
                <a:noFill/>
              </a:ln>
            </c:spPr>
          </c:dPt>
          <c:dPt>
            <c:idx val="2"/>
            <c:spPr>
              <a:solidFill>
                <a:srgbClr val="F4B183"/>
              </a:solidFill>
              <a:ln>
                <a:noFill/>
              </a:ln>
            </c:spPr>
          </c:dPt>
          <c:cat>
            <c:numRef>
              <c:f>entità_mutui!$C$3:$E$3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entità_mutui!$C$10:$E$10</c:f>
              <c:numCache>
                <c:formatCode>[$€-410]" "#,##0.00</c:formatCode>
                <c:ptCount val="3"/>
                <c:pt idx="0">
                  <c:v>251707.78999999995</c:v>
                </c:pt>
                <c:pt idx="1">
                  <c:v>772250.75</c:v>
                </c:pt>
                <c:pt idx="2">
                  <c:v>670861.92999999993</c:v>
                </c:pt>
              </c:numCache>
            </c:numRef>
          </c:val>
        </c:ser>
        <c:overlap val="100"/>
        <c:axId val="119722752"/>
        <c:axId val="119708672"/>
      </c:barChart>
      <c:valAx>
        <c:axId val="119708672"/>
        <c:scaling>
          <c:orientation val="minMax"/>
        </c:scaling>
        <c:axPos val="l"/>
        <c:majorGridlines>
          <c:spPr>
            <a:ln w="9363">
              <a:solidFill>
                <a:srgbClr val="D9D9D9"/>
              </a:solidFill>
              <a:prstDash val="solid"/>
              <a:round/>
            </a:ln>
          </c:spPr>
        </c:majorGridlines>
        <c:numFmt formatCode="[$€-410]&quot; &quot;#,##0.00" sourceLinked="1"/>
        <c:maj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722752"/>
        <c:crosses val="autoZero"/>
        <c:crossBetween val="between"/>
      </c:valAx>
      <c:catAx>
        <c:axId val="119722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9708672"/>
        <c:crossesAt val="0"/>
        <c:auto val="1"/>
        <c:lblAlgn val="ctr"/>
        <c:lblOffset val="100"/>
      </c:catAx>
      <c:spPr>
        <a:noFill/>
        <a:ln>
          <a:noFill/>
        </a:ln>
      </c:spPr>
    </c:plotArea>
    <c:plotVisOnly val="1"/>
  </c:chart>
  <c:spPr>
    <a:solidFill>
      <a:srgbClr val="FFFFFF"/>
    </a:solidFill>
    <a:ln w="9363">
      <a:solidFill>
        <a:srgbClr val="0D0D0D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cat>
            <c:numRef>
              <c:f>'entrate_tributarie_-_categorie'!$D$6:$D$9</c:f>
              <c:numCache>
                <c:formatCode>General</c:formatCode>
                <c:ptCount val="4"/>
                <c:pt idx="0">
                  <c:v>10101</c:v>
                </c:pt>
                <c:pt idx="1">
                  <c:v>10104</c:v>
                </c:pt>
                <c:pt idx="2">
                  <c:v>10301</c:v>
                </c:pt>
                <c:pt idx="3">
                  <c:v>10302</c:v>
                </c:pt>
              </c:numCache>
            </c:numRef>
          </c:cat>
          <c:val>
            <c:numRef>
              <c:f>'entrate_tributarie_-_categorie'!$F$6:$F$9</c:f>
              <c:numCache>
                <c:formatCode>#,##0.00</c:formatCode>
                <c:ptCount val="4"/>
                <c:pt idx="0">
                  <c:v>5850833.3399999999</c:v>
                </c:pt>
                <c:pt idx="1">
                  <c:v>0</c:v>
                </c:pt>
                <c:pt idx="2">
                  <c:v>1192307.95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entrate_da_trasferimenti_corren!$D$6:$D$10</c:f>
              <c:numCache>
                <c:formatCode>General</c:formatCode>
                <c:ptCount val="5"/>
                <c:pt idx="0">
                  <c:v>20101</c:v>
                </c:pt>
                <c:pt idx="1">
                  <c:v>20102</c:v>
                </c:pt>
                <c:pt idx="2">
                  <c:v>20103</c:v>
                </c:pt>
                <c:pt idx="3">
                  <c:v>20104</c:v>
                </c:pt>
                <c:pt idx="4">
                  <c:v>20105</c:v>
                </c:pt>
              </c:numCache>
            </c:numRef>
          </c:cat>
          <c:val>
            <c:numRef>
              <c:f>entrate_da_trasferimenti_corren!$F$6:$F$10</c:f>
              <c:numCache>
                <c:formatCode>#,##0.00</c:formatCode>
                <c:ptCount val="5"/>
                <c:pt idx="0">
                  <c:v>799317.52</c:v>
                </c:pt>
                <c:pt idx="1">
                  <c:v>0</c:v>
                </c:pt>
                <c:pt idx="2">
                  <c:v>98222.14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'entrate_extratributarie_-_categ'!$D$6:$D$10</c:f>
              <c:numCache>
                <c:formatCode>General</c:formatCode>
                <c:ptCount val="5"/>
                <c:pt idx="0">
                  <c:v>30100</c:v>
                </c:pt>
                <c:pt idx="1">
                  <c:v>30200</c:v>
                </c:pt>
                <c:pt idx="2">
                  <c:v>30300</c:v>
                </c:pt>
                <c:pt idx="3">
                  <c:v>30400</c:v>
                </c:pt>
                <c:pt idx="4">
                  <c:v>30500</c:v>
                </c:pt>
              </c:numCache>
            </c:numRef>
          </c:cat>
          <c:val>
            <c:numRef>
              <c:f>'entrate_extratributarie_-_categ'!$F$6:$F$10</c:f>
              <c:numCache>
                <c:formatCode>#,##0.00</c:formatCode>
                <c:ptCount val="5"/>
                <c:pt idx="0">
                  <c:v>1413050.58</c:v>
                </c:pt>
                <c:pt idx="1">
                  <c:v>685978.89</c:v>
                </c:pt>
                <c:pt idx="2">
                  <c:v>2190</c:v>
                </c:pt>
                <c:pt idx="3">
                  <c:v>174836.39</c:v>
                </c:pt>
                <c:pt idx="4">
                  <c:v>315564.34000000003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'entrate_in_conto_capitale_-_cat'!$D$6:$D$10</c:f>
              <c:numCache>
                <c:formatCode>General</c:formatCode>
                <c:ptCount val="5"/>
                <c:pt idx="0">
                  <c:v>40100</c:v>
                </c:pt>
                <c:pt idx="1">
                  <c:v>40200</c:v>
                </c:pt>
                <c:pt idx="2">
                  <c:v>40300</c:v>
                </c:pt>
                <c:pt idx="3">
                  <c:v>40400</c:v>
                </c:pt>
                <c:pt idx="4">
                  <c:v>40500</c:v>
                </c:pt>
              </c:numCache>
            </c:numRef>
          </c:cat>
          <c:val>
            <c:numRef>
              <c:f>'entrate_in_conto_capitale_-_cat'!$F$6:$F$10</c:f>
              <c:numCache>
                <c:formatCode>#,##0.00</c:formatCode>
                <c:ptCount val="5"/>
                <c:pt idx="0">
                  <c:v>0</c:v>
                </c:pt>
                <c:pt idx="1">
                  <c:v>962543.3</c:v>
                </c:pt>
                <c:pt idx="2">
                  <c:v>0</c:v>
                </c:pt>
                <c:pt idx="3">
                  <c:v>11708.44</c:v>
                </c:pt>
                <c:pt idx="4">
                  <c:v>184916.39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val>
            <c:numRef>
              <c:f>principali_entrate_tributarie!$D$6:$D$13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val>
            <c:numRef>
              <c:f>principali_entrate_tributarie!$F$6:$F$13</c:f>
              <c:numCache>
                <c:formatCode>#,##0.00</c:formatCode>
                <c:ptCount val="8"/>
                <c:pt idx="0">
                  <c:v>1909777.5</c:v>
                </c:pt>
                <c:pt idx="1">
                  <c:v>2324406.2599999998</c:v>
                </c:pt>
                <c:pt idx="2">
                  <c:v>5427</c:v>
                </c:pt>
                <c:pt idx="3">
                  <c:v>573</c:v>
                </c:pt>
                <c:pt idx="4">
                  <c:v>1228461.4099999999</c:v>
                </c:pt>
                <c:pt idx="5">
                  <c:v>379155.77</c:v>
                </c:pt>
                <c:pt idx="6">
                  <c:v>1192307.95</c:v>
                </c:pt>
                <c:pt idx="7">
                  <c:v>3032.4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principali_entrate_da_trasferim!$D$6:$D$10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principali_entrate_da_trasferim!$F$6:$F$10</c:f>
              <c:numCache>
                <c:formatCode>#,##0.00</c:formatCode>
                <c:ptCount val="5"/>
                <c:pt idx="0">
                  <c:v>589284.64</c:v>
                </c:pt>
                <c:pt idx="1">
                  <c:v>164686.26999999999</c:v>
                </c:pt>
                <c:pt idx="2">
                  <c:v>36446.61</c:v>
                </c:pt>
                <c:pt idx="3">
                  <c:v>98222.14</c:v>
                </c:pt>
                <c:pt idx="4">
                  <c:v>8900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2022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"/>
            <c:spPr>
              <a:solidFill>
                <a:srgbClr val="ED7D31"/>
              </a:solidFill>
              <a:ln>
                <a:noFill/>
              </a:ln>
            </c:spPr>
          </c:dPt>
          <c:dPt>
            <c:idx val="2"/>
            <c:spPr>
              <a:solidFill>
                <a:srgbClr val="A5A5A5"/>
              </a:solidFill>
              <a:ln>
                <a:noFill/>
              </a:ln>
            </c:spPr>
          </c:dPt>
          <c:dPt>
            <c:idx val="3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spPr>
              <a:solidFill>
                <a:srgbClr val="4472C4"/>
              </a:solidFill>
              <a:ln>
                <a:noFill/>
              </a:ln>
            </c:spPr>
          </c:dPt>
          <c:cat>
            <c:numRef>
              <c:f>principali_entrate_extratributa!$D$6:$D$18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principali_entrate_extratributa!$F$6:$F$18</c:f>
              <c:numCache>
                <c:formatCode>#,##0.00</c:formatCode>
                <c:ptCount val="13"/>
                <c:pt idx="0">
                  <c:v>924340.87</c:v>
                </c:pt>
                <c:pt idx="1">
                  <c:v>59210.43</c:v>
                </c:pt>
                <c:pt idx="2">
                  <c:v>244900</c:v>
                </c:pt>
                <c:pt idx="3">
                  <c:v>151072.01</c:v>
                </c:pt>
                <c:pt idx="4">
                  <c:v>33527.269999999997</c:v>
                </c:pt>
                <c:pt idx="5">
                  <c:v>637841.72</c:v>
                </c:pt>
                <c:pt idx="6">
                  <c:v>35954</c:v>
                </c:pt>
                <c:pt idx="7">
                  <c:v>12183.17</c:v>
                </c:pt>
                <c:pt idx="8">
                  <c:v>2190</c:v>
                </c:pt>
                <c:pt idx="9">
                  <c:v>174836.39</c:v>
                </c:pt>
                <c:pt idx="10">
                  <c:v>4567</c:v>
                </c:pt>
                <c:pt idx="11">
                  <c:v>262946.40999999997</c:v>
                </c:pt>
                <c:pt idx="12">
                  <c:v>48050.93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</c:chart>
  <c:spPr>
    <a:solidFill>
      <a:srgbClr val="FFFFFF"/>
    </a:solidFill>
    <a:ln w="9363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2022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numRef>
              <c:f>principali_entrate_in_conto_cap!$D$6:$D$9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principali_entrate_in_conto_cap!$F$6:$F$9</c:f>
              <c:numCache>
                <c:formatCode>#,##0.00</c:formatCode>
                <c:ptCount val="4"/>
                <c:pt idx="0">
                  <c:v>962543.3</c:v>
                </c:pt>
                <c:pt idx="1">
                  <c:v>11708.44</c:v>
                </c:pt>
                <c:pt idx="2">
                  <c:v>158838.89000000001</c:v>
                </c:pt>
                <c:pt idx="3">
                  <c:v>26077.5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 vert="horz"/>
        <a:lstStyle/>
        <a:p>
          <a:pPr>
            <a:defRPr/>
          </a:pPr>
          <a:endParaRPr lang="it-IT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162004</xdr:colOff>
      <xdr:row>1</xdr:row>
      <xdr:rowOff>1435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190506</xdr:colOff>
      <xdr:row>1</xdr:row>
      <xdr:rowOff>123828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172571</xdr:colOff>
      <xdr:row>2</xdr:row>
      <xdr:rowOff>239246</xdr:rowOff>
    </xdr:from>
    <xdr:ext cx="3659913" cy="2103897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190500</xdr:colOff>
      <xdr:row>10</xdr:row>
      <xdr:rowOff>0</xdr:rowOff>
    </xdr:from>
    <xdr:ext cx="3638543" cy="2931996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57162</xdr:colOff>
      <xdr:row>19</xdr:row>
      <xdr:rowOff>98425</xdr:rowOff>
    </xdr:from>
    <xdr:ext cx="2404798" cy="1380963"/>
    <xdr:graphicFrame macro="">
      <xdr:nvGraphicFramePr>
        <xdr:cNvPr id="2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1</xdr:row>
      <xdr:rowOff>238125</xdr:rowOff>
    </xdr:from>
    <xdr:ext cx="3659913" cy="2103897"/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447675</xdr:colOff>
      <xdr:row>8</xdr:row>
      <xdr:rowOff>247650</xdr:rowOff>
    </xdr:from>
    <xdr:ext cx="3638543" cy="2931996"/>
    <xdr:graphicFrame macro="">
      <xdr:nvGraphicFramePr>
        <xdr:cNvPr id="4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190506</xdr:colOff>
      <xdr:row>0</xdr:row>
      <xdr:rowOff>1247771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142871</xdr:colOff>
      <xdr:row>11</xdr:row>
      <xdr:rowOff>9525</xdr:rowOff>
    </xdr:from>
    <xdr:ext cx="5857875" cy="2552703"/>
    <xdr:graphicFrame macro="">
      <xdr:nvGraphicFramePr>
        <xdr:cNvPr id="2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895346</xdr:colOff>
      <xdr:row>12</xdr:row>
      <xdr:rowOff>28578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1133471</xdr:colOff>
      <xdr:row>12</xdr:row>
      <xdr:rowOff>190500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685800</xdr:colOff>
      <xdr:row>13</xdr:row>
      <xdr:rowOff>38100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647693</xdr:colOff>
      <xdr:row>13</xdr:row>
      <xdr:rowOff>41275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571500</xdr:colOff>
      <xdr:row>16</xdr:row>
      <xdr:rowOff>41278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911221</xdr:colOff>
      <xdr:row>14</xdr:row>
      <xdr:rowOff>76200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1089021</xdr:colOff>
      <xdr:row>22</xdr:row>
      <xdr:rowOff>73028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955678</xdr:colOff>
      <xdr:row>13</xdr:row>
      <xdr:rowOff>76200</xdr:rowOff>
    </xdr:from>
    <xdr:ext cx="2404798" cy="1380963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F24"/>
  <sheetViews>
    <sheetView zoomScaleNormal="100" workbookViewId="0">
      <selection activeCell="G12" sqref="G12"/>
    </sheetView>
  </sheetViews>
  <sheetFormatPr defaultRowHeight="15.75"/>
  <cols>
    <col min="1" max="1" width="2.125" customWidth="1"/>
    <col min="2" max="2" width="3" style="1" customWidth="1"/>
    <col min="3" max="3" width="26.875" style="4" customWidth="1"/>
    <col min="4" max="4" width="15.375" style="5" customWidth="1"/>
    <col min="5" max="1020" width="9.5" style="3" customWidth="1"/>
    <col min="1021" max="1021" width="9.5" customWidth="1"/>
    <col min="1022" max="1022" width="9" customWidth="1"/>
  </cols>
  <sheetData>
    <row r="1" spans="2:1020" ht="91.5" customHeight="1">
      <c r="C1" s="262" t="s">
        <v>98</v>
      </c>
      <c r="D1" s="262"/>
      <c r="E1" s="262"/>
    </row>
    <row r="2" spans="2:1020" ht="12" customHeight="1"/>
    <row r="3" spans="2:1020" ht="29.25" customHeight="1">
      <c r="B3" s="263" t="s">
        <v>0</v>
      </c>
      <c r="C3" s="26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</row>
    <row r="4" spans="2:1020" ht="12.75" customHeight="1">
      <c r="B4" s="8"/>
      <c r="C4" s="9"/>
      <c r="D4" s="10"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</row>
    <row r="5" spans="2:1020" ht="14.25" customHeight="1">
      <c r="B5" s="11"/>
      <c r="C5" s="12"/>
      <c r="D5" s="10" t="s">
        <v>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2:1020" ht="27">
      <c r="B6" s="13">
        <v>1</v>
      </c>
      <c r="C6" s="14" t="s">
        <v>3</v>
      </c>
      <c r="D6" s="15">
        <v>7043141.29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2:1020">
      <c r="B7" s="17">
        <v>2</v>
      </c>
      <c r="C7" s="222" t="s">
        <v>4</v>
      </c>
      <c r="D7" s="15">
        <v>897539.66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2:1020">
      <c r="B8" s="18">
        <v>3</v>
      </c>
      <c r="C8" s="222" t="s">
        <v>5</v>
      </c>
      <c r="D8" s="15">
        <v>2591620.2000000002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2:1020" ht="21" customHeight="1">
      <c r="B9" s="19">
        <v>4</v>
      </c>
      <c r="C9" s="222" t="s">
        <v>6</v>
      </c>
      <c r="D9" s="15">
        <v>1159168.1299999999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2:1020" ht="20.85" customHeight="1">
      <c r="B10" s="20">
        <v>5</v>
      </c>
      <c r="C10" s="222" t="s">
        <v>7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2:1020" ht="21" customHeight="1">
      <c r="B11" s="21">
        <v>6</v>
      </c>
      <c r="C11" s="222" t="s">
        <v>8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2:1020" ht="19.5" customHeight="1">
      <c r="B12" s="22">
        <v>7</v>
      </c>
      <c r="C12" s="222" t="s">
        <v>9</v>
      </c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2:1020">
      <c r="B13" s="23">
        <v>9</v>
      </c>
      <c r="C13" s="223" t="s">
        <v>10</v>
      </c>
      <c r="D13" s="24">
        <v>1388141.63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2:1020" ht="21" customHeight="1">
      <c r="B14" s="25"/>
      <c r="C14" s="26" t="s">
        <v>1</v>
      </c>
      <c r="D14" s="27">
        <f>SUM(D6:D13)</f>
        <v>13079610.91</v>
      </c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</row>
    <row r="15" spans="2:1020" ht="15.95" customHeight="1">
      <c r="B15" s="3"/>
      <c r="C15" s="3"/>
      <c r="D15" s="30"/>
      <c r="E15" s="16"/>
      <c r="F15" s="16"/>
      <c r="G15" s="16"/>
    </row>
    <row r="16" spans="2:1020" ht="15.95" customHeight="1">
      <c r="B16" s="3"/>
      <c r="C16" s="3"/>
      <c r="D16" s="30"/>
      <c r="E16" s="16"/>
      <c r="F16" s="16"/>
      <c r="G16" s="16"/>
    </row>
    <row r="17" spans="2:7" ht="15.95" customHeight="1">
      <c r="B17" s="3"/>
      <c r="C17" s="3"/>
      <c r="D17" s="30"/>
      <c r="E17" s="16"/>
      <c r="F17" s="16"/>
      <c r="G17" s="16"/>
    </row>
    <row r="18" spans="2:7" ht="15.95" customHeight="1">
      <c r="B18" s="3"/>
      <c r="C18" s="5"/>
      <c r="D18" s="30"/>
      <c r="E18" s="16"/>
      <c r="F18" s="16"/>
      <c r="G18" s="16"/>
    </row>
    <row r="19" spans="2:7" ht="15.95" customHeight="1">
      <c r="B19" s="3"/>
      <c r="C19" s="3"/>
      <c r="D19" s="30"/>
      <c r="E19" s="16"/>
      <c r="F19" s="16"/>
      <c r="G19" s="16"/>
    </row>
    <row r="20" spans="2:7" ht="15.95" customHeight="1">
      <c r="B20" s="3"/>
      <c r="C20" s="3"/>
      <c r="D20" s="30"/>
      <c r="E20" s="16"/>
      <c r="F20" s="16"/>
      <c r="G20" s="16"/>
    </row>
    <row r="21" spans="2:7" ht="15.95" customHeight="1">
      <c r="B21" s="3"/>
      <c r="C21" s="3"/>
      <c r="D21" s="30"/>
      <c r="E21" s="16"/>
      <c r="F21" s="16"/>
      <c r="G21" s="16"/>
    </row>
    <row r="22" spans="2:7" ht="15.95" customHeight="1">
      <c r="B22" s="3"/>
      <c r="C22" s="3" t="s">
        <v>11</v>
      </c>
      <c r="D22" s="30"/>
      <c r="E22" s="16"/>
      <c r="F22" s="16"/>
      <c r="G22" s="16"/>
    </row>
    <row r="23" spans="2:7" ht="15.95" customHeight="1">
      <c r="B23" s="3"/>
      <c r="C23" s="3"/>
      <c r="D23" s="30"/>
      <c r="E23" s="16"/>
      <c r="F23" s="16"/>
      <c r="G23" s="16"/>
    </row>
    <row r="24" spans="2:7" ht="15.95" customHeight="1">
      <c r="B24" s="3"/>
      <c r="C24" s="3"/>
      <c r="D24" s="30"/>
      <c r="E24" s="16"/>
      <c r="F24" s="16"/>
      <c r="G24" s="16"/>
    </row>
  </sheetData>
  <mergeCells count="2">
    <mergeCell ref="C1:E1"/>
    <mergeCell ref="B3:C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F22"/>
  <sheetViews>
    <sheetView zoomScaleNormal="100" workbookViewId="0">
      <selection activeCell="G12" sqref="G12"/>
    </sheetView>
  </sheetViews>
  <sheetFormatPr defaultRowHeight="15.75"/>
  <cols>
    <col min="1" max="1" width="1.75" customWidth="1"/>
    <col min="2" max="2" width="3.375" style="1" customWidth="1"/>
    <col min="3" max="3" width="26.875" style="4" customWidth="1"/>
    <col min="4" max="4" width="15.375" style="5" customWidth="1"/>
    <col min="5" max="1020" width="9.5" style="3" customWidth="1"/>
    <col min="1021" max="1022" width="9.5" customWidth="1"/>
    <col min="1023" max="1023" width="9" customWidth="1"/>
  </cols>
  <sheetData>
    <row r="1" spans="2:1020" ht="91.5" customHeight="1">
      <c r="C1" s="262" t="s">
        <v>107</v>
      </c>
      <c r="D1" s="262"/>
      <c r="E1" s="262"/>
      <c r="F1" s="262"/>
    </row>
    <row r="2" spans="2:1020" ht="25.5" customHeight="1"/>
    <row r="3" spans="2:1020" ht="29.25" customHeight="1">
      <c r="B3" s="263" t="s">
        <v>0</v>
      </c>
      <c r="C3" s="26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</row>
    <row r="4" spans="2:1020" ht="15.75" customHeight="1">
      <c r="B4" s="8"/>
      <c r="C4" s="9"/>
      <c r="D4" s="10"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</row>
    <row r="5" spans="2:1020" ht="15" customHeight="1">
      <c r="B5" s="11"/>
      <c r="C5" s="12"/>
      <c r="D5" s="64" t="s">
        <v>41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2:1020" ht="20.25" customHeight="1">
      <c r="B6" s="65">
        <v>1</v>
      </c>
      <c r="C6" s="38" t="s">
        <v>42</v>
      </c>
      <c r="D6" s="15">
        <v>9901472.6999999993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2:1020" ht="19.5" customHeight="1">
      <c r="B7" s="66">
        <v>2</v>
      </c>
      <c r="C7" s="38" t="s">
        <v>43</v>
      </c>
      <c r="D7" s="15">
        <v>2941656.03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2:1020" ht="18.75" customHeight="1">
      <c r="B8" s="67">
        <v>3</v>
      </c>
      <c r="C8" s="38" t="s">
        <v>44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2:1020" ht="20.25" customHeight="1">
      <c r="B9" s="19">
        <v>4</v>
      </c>
      <c r="C9" s="38" t="s">
        <v>45</v>
      </c>
      <c r="D9" s="15">
        <v>101388.82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2:1020" ht="18.75" customHeight="1">
      <c r="B10" s="68">
        <v>5</v>
      </c>
      <c r="C10" s="38" t="s">
        <v>46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2:1020" ht="21" customHeight="1">
      <c r="B11" s="184">
        <v>7</v>
      </c>
      <c r="C11" s="185" t="s">
        <v>47</v>
      </c>
      <c r="D11" s="186">
        <v>1388141.63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2:1020" ht="21" customHeight="1">
      <c r="B12" s="25"/>
      <c r="C12" s="69" t="s">
        <v>1</v>
      </c>
      <c r="D12" s="27">
        <f>SUM(D6:D11)</f>
        <v>14332659.18</v>
      </c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</row>
    <row r="13" spans="2:1020" ht="15.95" customHeight="1">
      <c r="B13" s="3"/>
      <c r="C13" s="3"/>
      <c r="D13" s="30"/>
      <c r="E13" s="16"/>
      <c r="F13" s="16"/>
      <c r="G13" s="16"/>
    </row>
    <row r="14" spans="2:1020" ht="15.95" customHeight="1">
      <c r="B14" s="3"/>
      <c r="C14" s="3"/>
      <c r="D14" s="30"/>
      <c r="E14" s="16"/>
      <c r="F14" s="16"/>
      <c r="G14" s="16"/>
    </row>
    <row r="15" spans="2:1020" ht="15.95" customHeight="1">
      <c r="B15" s="3"/>
      <c r="C15" s="3"/>
      <c r="D15" s="30"/>
      <c r="E15" s="16"/>
      <c r="F15" s="16"/>
      <c r="G15" s="16"/>
    </row>
    <row r="16" spans="2:1020" ht="15.95" customHeight="1">
      <c r="B16" s="3"/>
      <c r="C16" s="5"/>
      <c r="D16" s="30"/>
      <c r="E16" s="16"/>
      <c r="F16" s="16"/>
      <c r="G16" s="16"/>
    </row>
    <row r="17" spans="2:7" ht="15.95" customHeight="1">
      <c r="B17" s="3"/>
      <c r="C17" s="3"/>
      <c r="D17" s="30"/>
      <c r="E17" s="16"/>
      <c r="F17" s="16"/>
      <c r="G17" s="16"/>
    </row>
    <row r="18" spans="2:7" ht="15.95" customHeight="1">
      <c r="B18" s="3"/>
      <c r="C18" s="3"/>
      <c r="D18" s="30"/>
      <c r="E18" s="16"/>
      <c r="F18" s="16"/>
      <c r="G18" s="16"/>
    </row>
    <row r="19" spans="2:7" ht="15.95" customHeight="1">
      <c r="B19" s="3"/>
      <c r="C19" s="3"/>
      <c r="D19" s="30"/>
      <c r="E19" s="16"/>
      <c r="F19" s="16"/>
      <c r="G19" s="16"/>
    </row>
    <row r="20" spans="2:7" ht="15.95" customHeight="1">
      <c r="B20" s="3"/>
      <c r="C20" s="3"/>
      <c r="D20" s="30"/>
      <c r="E20" s="16"/>
      <c r="F20" s="16"/>
      <c r="G20" s="16"/>
    </row>
    <row r="21" spans="2:7" ht="15.95" customHeight="1">
      <c r="B21" s="3"/>
      <c r="C21" s="3"/>
      <c r="D21" s="30"/>
      <c r="E21" s="16"/>
      <c r="F21" s="16"/>
      <c r="G21" s="16"/>
    </row>
    <row r="22" spans="2:7" ht="15.95" customHeight="1">
      <c r="B22" s="3"/>
      <c r="C22" s="3"/>
      <c r="D22" s="30"/>
      <c r="E22" s="16"/>
      <c r="F22" s="16"/>
      <c r="G22" s="16"/>
    </row>
  </sheetData>
  <mergeCells count="2">
    <mergeCell ref="C1:F1"/>
    <mergeCell ref="B3:C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T1048566"/>
  <sheetViews>
    <sheetView topLeftCell="B1" zoomScaleNormal="100" workbookViewId="0">
      <selection activeCell="G12" sqref="G12"/>
    </sheetView>
  </sheetViews>
  <sheetFormatPr defaultRowHeight="15.95" customHeight="1"/>
  <cols>
    <col min="1" max="1" width="2.125" customWidth="1"/>
    <col min="2" max="2" width="5.125" style="1" customWidth="1"/>
    <col min="3" max="3" width="26.875" style="4" customWidth="1"/>
    <col min="4" max="4" width="12.75" style="3" customWidth="1"/>
    <col min="5" max="5" width="12.25" style="3" customWidth="1"/>
    <col min="6" max="1008" width="9.5" style="3" customWidth="1"/>
    <col min="1009" max="1022" width="9.5" customWidth="1"/>
    <col min="1023" max="1023" width="9" customWidth="1"/>
  </cols>
  <sheetData>
    <row r="1" spans="2:1008" ht="95.25" customHeight="1">
      <c r="C1" s="262" t="s">
        <v>108</v>
      </c>
      <c r="D1" s="262"/>
      <c r="E1" s="262"/>
      <c r="F1" s="262"/>
      <c r="G1" s="262"/>
    </row>
    <row r="3" spans="2:1008" ht="29.25" customHeight="1">
      <c r="B3" s="264" t="s">
        <v>48</v>
      </c>
      <c r="C3" s="264"/>
      <c r="D3" s="264" t="s">
        <v>49</v>
      </c>
      <c r="E3" s="26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2:1008" ht="40.5">
      <c r="B4" s="203"/>
      <c r="C4" s="203"/>
      <c r="D4" s="206" t="s">
        <v>167</v>
      </c>
      <c r="E4" s="207" t="s">
        <v>168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</row>
    <row r="5" spans="2:1008" ht="27">
      <c r="B5" s="187">
        <v>1</v>
      </c>
      <c r="C5" s="188" t="s">
        <v>50</v>
      </c>
      <c r="D5" s="204">
        <v>3253106.74</v>
      </c>
      <c r="E5" s="204">
        <v>2818775.11</v>
      </c>
      <c r="F5" s="201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</row>
    <row r="6" spans="2:1008" ht="15.75">
      <c r="B6" s="191">
        <v>3</v>
      </c>
      <c r="C6" s="188" t="s">
        <v>51</v>
      </c>
      <c r="D6" s="204">
        <v>464763.81</v>
      </c>
      <c r="E6" s="204">
        <v>445398.87</v>
      </c>
      <c r="F6" s="201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</row>
    <row r="7" spans="2:1008" ht="27">
      <c r="B7" s="192">
        <v>4</v>
      </c>
      <c r="C7" s="188" t="s">
        <v>52</v>
      </c>
      <c r="D7" s="204">
        <v>1212471</v>
      </c>
      <c r="E7" s="204">
        <v>1162048.9099999999</v>
      </c>
      <c r="F7" s="201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</row>
    <row r="8" spans="2:1008" ht="27">
      <c r="B8" s="193">
        <v>5</v>
      </c>
      <c r="C8" s="188" t="s">
        <v>53</v>
      </c>
      <c r="D8" s="204">
        <v>145638</v>
      </c>
      <c r="E8" s="204">
        <v>138510.56</v>
      </c>
      <c r="F8" s="201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</row>
    <row r="9" spans="2:1008" ht="27">
      <c r="B9" s="194">
        <v>6</v>
      </c>
      <c r="C9" s="188" t="s">
        <v>54</v>
      </c>
      <c r="D9" s="204">
        <v>305505</v>
      </c>
      <c r="E9" s="204">
        <v>294825.03999999998</v>
      </c>
      <c r="F9" s="201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</row>
    <row r="10" spans="2:1008" ht="15.75">
      <c r="B10" s="243">
        <v>7</v>
      </c>
      <c r="C10" s="188" t="s">
        <v>147</v>
      </c>
      <c r="D10" s="204">
        <v>15000</v>
      </c>
      <c r="E10" s="204">
        <v>15000</v>
      </c>
      <c r="F10" s="201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</row>
    <row r="11" spans="2:1008" ht="27">
      <c r="B11" s="197">
        <v>9</v>
      </c>
      <c r="C11" s="188" t="s">
        <v>56</v>
      </c>
      <c r="D11" s="204">
        <v>2761045.47</v>
      </c>
      <c r="E11" s="204">
        <v>2724069.38</v>
      </c>
      <c r="F11" s="201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</row>
    <row r="12" spans="2:1008" ht="27">
      <c r="B12" s="198">
        <v>10</v>
      </c>
      <c r="C12" s="188" t="s">
        <v>57</v>
      </c>
      <c r="D12" s="204">
        <v>776934.08</v>
      </c>
      <c r="E12" s="204">
        <v>766438.8</v>
      </c>
      <c r="F12" s="201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</row>
    <row r="13" spans="2:1008" ht="15.75">
      <c r="B13" s="199">
        <v>11</v>
      </c>
      <c r="C13" s="190" t="s">
        <v>58</v>
      </c>
      <c r="D13" s="204">
        <v>4000</v>
      </c>
      <c r="E13" s="204">
        <v>4000</v>
      </c>
      <c r="F13" s="201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</row>
    <row r="14" spans="2:1008" ht="27">
      <c r="B14" s="200">
        <v>12</v>
      </c>
      <c r="C14" s="188" t="s">
        <v>59</v>
      </c>
      <c r="D14" s="204">
        <v>1433692</v>
      </c>
      <c r="E14" s="204">
        <v>1396795.75</v>
      </c>
      <c r="F14" s="201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</row>
    <row r="15" spans="2:1008" ht="27">
      <c r="B15" s="189">
        <v>14</v>
      </c>
      <c r="C15" s="188" t="s">
        <v>60</v>
      </c>
      <c r="D15" s="204">
        <v>76455</v>
      </c>
      <c r="E15" s="204">
        <v>76091.179999999993</v>
      </c>
      <c r="F15" s="202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</row>
    <row r="16" spans="2:1008" ht="27">
      <c r="B16" s="191">
        <v>15</v>
      </c>
      <c r="C16" s="188" t="s">
        <v>61</v>
      </c>
      <c r="D16" s="204">
        <v>7750</v>
      </c>
      <c r="E16" s="204">
        <v>4565.71</v>
      </c>
      <c r="F16" s="202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</row>
    <row r="17" spans="2:1008" ht="27">
      <c r="B17" s="244">
        <v>17</v>
      </c>
      <c r="C17" s="188" t="s">
        <v>148</v>
      </c>
      <c r="D17" s="204">
        <v>6954</v>
      </c>
      <c r="E17" s="204">
        <v>6954</v>
      </c>
      <c r="F17" s="202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</row>
    <row r="18" spans="2:1008" ht="15.95" customHeight="1">
      <c r="B18" s="253">
        <v>18</v>
      </c>
      <c r="C18" s="188" t="s">
        <v>153</v>
      </c>
      <c r="D18" s="204">
        <v>48000</v>
      </c>
      <c r="E18" s="204">
        <v>47999.39</v>
      </c>
      <c r="F18" s="201"/>
      <c r="G18" s="1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</row>
    <row r="19" spans="2:1008" ht="15.75">
      <c r="B19" s="196">
        <v>20</v>
      </c>
      <c r="C19" s="188" t="s">
        <v>62</v>
      </c>
      <c r="D19" s="204">
        <v>910455</v>
      </c>
      <c r="E19" s="204">
        <v>0</v>
      </c>
      <c r="F19" s="201"/>
      <c r="G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</row>
    <row r="20" spans="2:1008" ht="15.95" customHeight="1">
      <c r="B20" s="197">
        <v>50</v>
      </c>
      <c r="C20" s="190" t="s">
        <v>63</v>
      </c>
      <c r="D20" s="204">
        <v>101390</v>
      </c>
      <c r="E20" s="204">
        <v>101388.82</v>
      </c>
      <c r="F20" s="28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</row>
    <row r="21" spans="2:1008" ht="15.95" customHeight="1">
      <c r="B21" s="265" t="s">
        <v>1</v>
      </c>
      <c r="C21" s="265"/>
      <c r="D21" s="205">
        <f>SUM(D5:D20)</f>
        <v>11523160.100000001</v>
      </c>
      <c r="E21" s="205">
        <f>SUM(E5:E20)</f>
        <v>10002861.52</v>
      </c>
      <c r="F21" s="16"/>
      <c r="G21" s="16"/>
    </row>
    <row r="22" spans="2:1008" ht="15.95" customHeight="1">
      <c r="B22" s="3"/>
      <c r="C22" s="3"/>
      <c r="D22" s="16"/>
      <c r="E22" s="16"/>
      <c r="F22" s="16"/>
      <c r="G22" s="16"/>
    </row>
    <row r="23" spans="2:1008" ht="15.95" customHeight="1">
      <c r="B23" s="3"/>
      <c r="C23" s="3"/>
      <c r="D23" s="16"/>
      <c r="E23" s="16"/>
      <c r="F23" s="16"/>
      <c r="G23" s="16"/>
    </row>
    <row r="24" spans="2:1008" ht="15.95" customHeight="1">
      <c r="B24" s="3"/>
      <c r="C24" s="3"/>
      <c r="D24" s="16"/>
      <c r="E24" s="16"/>
      <c r="F24" s="16"/>
      <c r="G24" s="16"/>
    </row>
    <row r="25" spans="2:1008" ht="15.95" customHeight="1">
      <c r="B25" s="3"/>
      <c r="C25" s="3"/>
      <c r="D25" s="16"/>
      <c r="E25" s="16"/>
      <c r="F25" s="16"/>
      <c r="G25" s="16"/>
    </row>
    <row r="26" spans="2:1008" ht="15.95" customHeight="1">
      <c r="B26" s="3"/>
      <c r="C26" s="3"/>
      <c r="D26" s="16"/>
      <c r="E26" s="16"/>
      <c r="F26" s="16"/>
      <c r="G26" s="16"/>
    </row>
    <row r="27" spans="2:1008" ht="15.95" customHeight="1">
      <c r="B27" s="3"/>
      <c r="C27" s="3"/>
      <c r="D27" s="16"/>
      <c r="E27" s="16"/>
      <c r="F27" s="16"/>
      <c r="G27" s="16"/>
    </row>
    <row r="28" spans="2:1008" ht="15.95" customHeight="1">
      <c r="B28" s="3"/>
      <c r="C28" s="3"/>
      <c r="D28" s="16"/>
      <c r="E28" s="16"/>
      <c r="F28" s="16"/>
      <c r="G28" s="16"/>
    </row>
    <row r="29" spans="2:1008" ht="15.95" customHeight="1">
      <c r="B29" s="3"/>
      <c r="C29" s="3"/>
      <c r="D29" s="16"/>
      <c r="E29" s="16"/>
      <c r="F29" s="16"/>
      <c r="G29" s="16"/>
    </row>
    <row r="30" spans="2:1008" ht="15.95" customHeight="1">
      <c r="B30" s="3"/>
      <c r="C30" s="3"/>
      <c r="D30" s="16"/>
      <c r="E30" s="16"/>
      <c r="F30" s="16"/>
      <c r="G30" s="16"/>
    </row>
    <row r="31" spans="2:1008" ht="15.95" customHeight="1">
      <c r="B31" s="3"/>
      <c r="C31" s="3"/>
      <c r="D31" s="16"/>
      <c r="E31" s="16"/>
      <c r="F31" s="16"/>
      <c r="G31" s="16"/>
    </row>
    <row r="32" spans="2:1008" ht="15.95" customHeight="1">
      <c r="B32" s="3"/>
      <c r="C32" s="3"/>
      <c r="D32" s="16"/>
      <c r="E32" s="16"/>
      <c r="F32" s="16"/>
      <c r="G32" s="16"/>
    </row>
    <row r="33" spans="2:7" ht="15.95" customHeight="1">
      <c r="B33" s="3"/>
      <c r="C33" s="3"/>
      <c r="D33" s="16"/>
      <c r="E33" s="16"/>
      <c r="F33" s="16"/>
      <c r="G33" s="16"/>
    </row>
    <row r="34" spans="2:7" ht="15.95" customHeight="1">
      <c r="B34" s="3"/>
      <c r="C34" s="3"/>
      <c r="D34" s="16"/>
      <c r="E34" s="16"/>
      <c r="F34" s="16"/>
      <c r="G34" s="16"/>
    </row>
    <row r="35" spans="2:7" ht="15.95" customHeight="1">
      <c r="B35" s="3"/>
      <c r="C35" s="3"/>
      <c r="D35" s="16"/>
      <c r="E35" s="16"/>
      <c r="F35" s="16"/>
      <c r="G35" s="16"/>
    </row>
    <row r="36" spans="2:7" ht="15.95" customHeight="1">
      <c r="B36" s="3"/>
      <c r="C36" s="3"/>
      <c r="D36" s="16"/>
      <c r="E36" s="16"/>
      <c r="F36" s="16"/>
      <c r="G36" s="16"/>
    </row>
    <row r="37" spans="2:7" ht="15.95" customHeight="1">
      <c r="B37" s="3"/>
      <c r="C37" s="3"/>
      <c r="D37" s="16"/>
      <c r="E37" s="16"/>
      <c r="F37" s="16"/>
      <c r="G37" s="16"/>
    </row>
    <row r="38" spans="2:7" ht="15.95" customHeight="1">
      <c r="B38" s="3"/>
      <c r="C38" s="3"/>
      <c r="D38" s="16"/>
      <c r="E38" s="16"/>
      <c r="F38" s="16"/>
      <c r="G38" s="16"/>
    </row>
    <row r="39" spans="2:7" ht="15.95" customHeight="1">
      <c r="B39" s="3"/>
      <c r="C39" s="3"/>
      <c r="D39" s="16"/>
      <c r="E39" s="16"/>
      <c r="F39" s="16"/>
      <c r="G39" s="16"/>
    </row>
    <row r="40" spans="2:7" ht="15.95" customHeight="1">
      <c r="B40" s="3"/>
      <c r="C40" s="3"/>
      <c r="D40" s="16"/>
      <c r="E40" s="16"/>
      <c r="F40" s="16"/>
      <c r="G40" s="16"/>
    </row>
    <row r="41" spans="2:7" ht="15.95" customHeight="1">
      <c r="B41" s="3"/>
      <c r="C41" s="3"/>
      <c r="D41" s="16"/>
      <c r="E41" s="16"/>
      <c r="F41" s="16"/>
      <c r="G41" s="16"/>
    </row>
    <row r="42" spans="2:7" ht="15.95" customHeight="1">
      <c r="B42" s="3"/>
      <c r="C42" s="3"/>
      <c r="D42" s="16"/>
      <c r="E42" s="16"/>
      <c r="F42" s="16"/>
      <c r="G42" s="16"/>
    </row>
    <row r="43" spans="2:7" ht="15.95" customHeight="1">
      <c r="B43" s="3"/>
      <c r="C43" s="3"/>
      <c r="D43" s="16"/>
      <c r="E43" s="16"/>
      <c r="F43" s="16"/>
      <c r="G43" s="16"/>
    </row>
    <row r="44" spans="2:7" ht="15.95" customHeight="1">
      <c r="B44" s="3"/>
      <c r="C44" s="3"/>
      <c r="D44" s="16"/>
      <c r="E44" s="16"/>
      <c r="F44" s="16"/>
      <c r="G44" s="16"/>
    </row>
    <row r="45" spans="2:7" ht="15.95" customHeight="1">
      <c r="B45" s="3"/>
      <c r="C45" s="3"/>
      <c r="D45" s="16"/>
      <c r="E45" s="16"/>
      <c r="F45" s="16"/>
      <c r="G45" s="16"/>
    </row>
    <row r="46" spans="2:7" ht="15.95" customHeight="1">
      <c r="B46" s="3"/>
      <c r="C46" s="3"/>
      <c r="D46" s="16"/>
      <c r="E46" s="16"/>
      <c r="F46" s="16"/>
      <c r="G46" s="16"/>
    </row>
    <row r="47" spans="2:7" ht="15.95" customHeight="1">
      <c r="B47" s="3"/>
      <c r="C47" s="3"/>
      <c r="D47" s="16"/>
      <c r="E47" s="16"/>
      <c r="F47" s="16"/>
      <c r="G47" s="16"/>
    </row>
    <row r="48" spans="2:7" ht="15.95" customHeight="1">
      <c r="B48" s="3"/>
      <c r="C48" s="3"/>
      <c r="D48" s="16"/>
      <c r="E48" s="16"/>
      <c r="F48" s="16"/>
      <c r="G48" s="16"/>
    </row>
    <row r="49" spans="2:7" ht="15.95" customHeight="1">
      <c r="B49" s="3"/>
      <c r="C49" s="3"/>
      <c r="D49" s="16"/>
      <c r="E49" s="16"/>
      <c r="F49" s="16"/>
      <c r="G49" s="16"/>
    </row>
    <row r="50" spans="2:7" ht="15.95" customHeight="1">
      <c r="B50" s="3"/>
      <c r="C50" s="3"/>
      <c r="D50" s="16"/>
      <c r="E50" s="16"/>
      <c r="F50" s="16"/>
      <c r="G50" s="16"/>
    </row>
    <row r="51" spans="2:7" ht="15.95" customHeight="1">
      <c r="B51" s="3"/>
      <c r="C51" s="3"/>
      <c r="D51" s="16"/>
      <c r="E51" s="16"/>
      <c r="F51" s="16"/>
      <c r="G51" s="16"/>
    </row>
    <row r="52" spans="2:7" ht="15.95" customHeight="1">
      <c r="B52" s="3"/>
      <c r="C52" s="3"/>
      <c r="D52" s="16"/>
      <c r="E52" s="16"/>
      <c r="F52" s="16"/>
      <c r="G52" s="16"/>
    </row>
    <row r="53" spans="2:7" ht="15.95" customHeight="1">
      <c r="B53" s="3"/>
      <c r="C53" s="3"/>
      <c r="D53" s="16"/>
      <c r="E53" s="16"/>
      <c r="F53" s="16"/>
      <c r="G53" s="16"/>
    </row>
    <row r="54" spans="2:7" ht="15.95" customHeight="1">
      <c r="B54" s="3"/>
      <c r="C54" s="3"/>
      <c r="D54" s="16"/>
      <c r="E54" s="16"/>
      <c r="F54" s="16"/>
      <c r="G54" s="16"/>
    </row>
    <row r="55" spans="2:7" ht="15.95" customHeight="1">
      <c r="B55" s="3"/>
      <c r="C55" s="3"/>
      <c r="D55" s="16"/>
      <c r="E55" s="16"/>
      <c r="F55" s="16"/>
      <c r="G55" s="16"/>
    </row>
    <row r="56" spans="2:7" ht="15.95" customHeight="1">
      <c r="B56" s="3"/>
      <c r="C56" s="3"/>
      <c r="D56" s="16"/>
      <c r="E56" s="16"/>
      <c r="F56" s="16"/>
      <c r="G56" s="16"/>
    </row>
    <row r="57" spans="2:7" ht="15.95" customHeight="1">
      <c r="B57" s="3"/>
      <c r="C57" s="3"/>
      <c r="D57" s="16"/>
      <c r="E57" s="16"/>
      <c r="F57" s="16"/>
      <c r="G57" s="16"/>
    </row>
    <row r="58" spans="2:7" ht="15.95" customHeight="1">
      <c r="B58" s="3"/>
      <c r="C58" s="3"/>
      <c r="D58" s="16"/>
      <c r="E58" s="16"/>
      <c r="F58" s="16"/>
      <c r="G58" s="16"/>
    </row>
    <row r="59" spans="2:7" ht="15.95" customHeight="1">
      <c r="B59" s="3"/>
      <c r="C59" s="3"/>
      <c r="D59" s="16"/>
      <c r="E59" s="16"/>
      <c r="F59" s="16"/>
      <c r="G59" s="16"/>
    </row>
    <row r="60" spans="2:7" ht="15.95" customHeight="1">
      <c r="B60" s="3"/>
      <c r="C60" s="3"/>
      <c r="D60" s="16"/>
      <c r="E60" s="16"/>
      <c r="F60" s="16"/>
      <c r="G60" s="16"/>
    </row>
    <row r="61" spans="2:7" ht="15.95" customHeight="1">
      <c r="B61" s="3"/>
      <c r="C61" s="3"/>
      <c r="D61" s="16"/>
      <c r="E61" s="16"/>
      <c r="F61" s="16"/>
      <c r="G61" s="16"/>
    </row>
    <row r="62" spans="2:7" ht="15.95" customHeight="1">
      <c r="B62" s="3"/>
      <c r="C62" s="3"/>
      <c r="D62" s="16"/>
      <c r="E62" s="16"/>
      <c r="F62" s="16"/>
      <c r="G62" s="16"/>
    </row>
    <row r="63" spans="2:7" ht="15.95" customHeight="1">
      <c r="B63" s="3"/>
      <c r="C63" s="3"/>
      <c r="D63" s="16"/>
      <c r="E63" s="16"/>
      <c r="F63" s="16"/>
      <c r="G63" s="16"/>
    </row>
    <row r="64" spans="2:7" ht="15.95" customHeight="1">
      <c r="B64" s="3"/>
      <c r="C64" s="3"/>
      <c r="D64" s="16"/>
      <c r="E64" s="16"/>
      <c r="F64" s="16"/>
      <c r="G64" s="16"/>
    </row>
    <row r="65" spans="2:7" ht="15.95" customHeight="1">
      <c r="B65" s="3"/>
      <c r="C65" s="3"/>
      <c r="D65" s="16"/>
      <c r="E65" s="16"/>
      <c r="F65" s="16"/>
      <c r="G65" s="16"/>
    </row>
    <row r="66" spans="2:7" ht="15.95" customHeight="1">
      <c r="B66" s="3"/>
      <c r="C66" s="3"/>
      <c r="D66" s="16"/>
      <c r="E66" s="16"/>
      <c r="F66" s="16"/>
      <c r="G66" s="16"/>
    </row>
    <row r="67" spans="2:7" ht="15.95" customHeight="1">
      <c r="B67" s="3"/>
      <c r="C67" s="3"/>
      <c r="D67" s="16"/>
      <c r="E67" s="16"/>
      <c r="F67" s="16"/>
      <c r="G67" s="16"/>
    </row>
    <row r="68" spans="2:7" ht="15.95" customHeight="1">
      <c r="B68" s="3"/>
      <c r="C68" s="3"/>
      <c r="D68" s="16"/>
      <c r="E68" s="16"/>
      <c r="F68" s="16"/>
      <c r="G68" s="16"/>
    </row>
    <row r="69" spans="2:7" ht="15.95" customHeight="1">
      <c r="B69" s="3"/>
      <c r="C69" s="3"/>
      <c r="D69" s="16"/>
      <c r="E69" s="16"/>
      <c r="F69" s="16"/>
      <c r="G69" s="16"/>
    </row>
    <row r="70" spans="2:7" ht="15.95" customHeight="1">
      <c r="B70" s="3"/>
      <c r="C70" s="3"/>
      <c r="D70" s="16"/>
      <c r="E70" s="16"/>
      <c r="F70" s="16"/>
      <c r="G70" s="16"/>
    </row>
    <row r="71" spans="2:7" ht="15.95" customHeight="1">
      <c r="B71" s="3"/>
      <c r="C71" s="3"/>
      <c r="D71" s="16"/>
      <c r="E71" s="16"/>
      <c r="F71" s="16"/>
      <c r="G71" s="16"/>
    </row>
    <row r="72" spans="2:7" ht="15.95" customHeight="1">
      <c r="B72" s="3"/>
      <c r="C72" s="3"/>
      <c r="D72" s="16"/>
      <c r="E72" s="16"/>
      <c r="F72" s="16"/>
      <c r="G72" s="16"/>
    </row>
    <row r="73" spans="2:7" ht="15.95" customHeight="1">
      <c r="B73" s="3"/>
      <c r="C73" s="3"/>
      <c r="D73" s="16"/>
      <c r="E73" s="16"/>
      <c r="F73" s="16"/>
      <c r="G73" s="16"/>
    </row>
    <row r="74" spans="2:7" ht="15.95" customHeight="1">
      <c r="B74" s="3"/>
      <c r="C74" s="3"/>
      <c r="D74" s="16"/>
      <c r="E74" s="16"/>
      <c r="F74" s="16"/>
      <c r="G74" s="16"/>
    </row>
    <row r="75" spans="2:7" ht="15.95" customHeight="1">
      <c r="B75" s="3"/>
      <c r="C75" s="3"/>
      <c r="D75" s="16"/>
      <c r="E75" s="16"/>
      <c r="F75" s="16"/>
      <c r="G75" s="16"/>
    </row>
    <row r="76" spans="2:7" ht="15.95" customHeight="1">
      <c r="B76" s="3"/>
      <c r="C76" s="3"/>
      <c r="D76" s="16"/>
      <c r="E76" s="16"/>
      <c r="F76" s="16"/>
      <c r="G76" s="16"/>
    </row>
    <row r="77" spans="2:7" ht="15.95" customHeight="1">
      <c r="B77" s="3"/>
      <c r="C77" s="3"/>
      <c r="D77" s="16"/>
      <c r="E77" s="16"/>
      <c r="F77" s="16"/>
      <c r="G77" s="16"/>
    </row>
    <row r="78" spans="2:7" ht="15.95" customHeight="1">
      <c r="B78" s="3"/>
      <c r="C78" s="3"/>
      <c r="D78" s="16"/>
      <c r="E78" s="16"/>
      <c r="F78" s="16"/>
      <c r="G78" s="16"/>
    </row>
    <row r="79" spans="2:7" ht="15.95" customHeight="1">
      <c r="B79" s="3"/>
      <c r="C79" s="3"/>
      <c r="D79" s="16"/>
      <c r="E79" s="16"/>
      <c r="F79" s="16"/>
      <c r="G79" s="16"/>
    </row>
    <row r="80" spans="2:7" ht="15.95" customHeight="1">
      <c r="B80" s="3"/>
      <c r="C80" s="3"/>
      <c r="D80" s="16"/>
      <c r="E80" s="16"/>
      <c r="F80" s="16"/>
      <c r="G80" s="16"/>
    </row>
    <row r="81" spans="2:7" ht="15.95" customHeight="1">
      <c r="B81" s="3"/>
      <c r="C81" s="3"/>
      <c r="D81" s="16"/>
      <c r="E81" s="16"/>
      <c r="F81" s="16"/>
      <c r="G81" s="16"/>
    </row>
    <row r="82" spans="2:7" ht="15.95" customHeight="1">
      <c r="B82" s="3"/>
      <c r="C82" s="3"/>
      <c r="D82" s="16"/>
      <c r="E82" s="16"/>
      <c r="F82" s="16"/>
      <c r="G82" s="16"/>
    </row>
    <row r="83" spans="2:7" ht="15.95" customHeight="1">
      <c r="B83" s="3"/>
      <c r="C83" s="3"/>
      <c r="D83" s="16"/>
      <c r="E83" s="16"/>
      <c r="F83" s="16"/>
      <c r="G83" s="16"/>
    </row>
    <row r="84" spans="2:7" ht="15.95" customHeight="1">
      <c r="B84" s="3"/>
      <c r="C84" s="3"/>
      <c r="D84" s="16"/>
      <c r="E84" s="16"/>
      <c r="F84" s="16"/>
      <c r="G84" s="16"/>
    </row>
    <row r="85" spans="2:7" ht="15.95" customHeight="1">
      <c r="B85" s="3"/>
      <c r="C85" s="3"/>
      <c r="D85" s="16"/>
      <c r="E85" s="16"/>
      <c r="F85" s="16"/>
      <c r="G85" s="16"/>
    </row>
    <row r="86" spans="2:7" ht="15.95" customHeight="1">
      <c r="B86" s="3"/>
      <c r="C86" s="3"/>
      <c r="D86" s="16"/>
      <c r="E86" s="16"/>
      <c r="F86" s="16"/>
      <c r="G86" s="16"/>
    </row>
    <row r="87" spans="2:7" ht="15.95" customHeight="1">
      <c r="B87" s="3"/>
      <c r="C87" s="3"/>
      <c r="D87" s="16"/>
      <c r="E87" s="16"/>
      <c r="F87" s="16"/>
      <c r="G87" s="16"/>
    </row>
    <row r="88" spans="2:7" ht="15.95" customHeight="1">
      <c r="B88" s="3"/>
      <c r="C88" s="3"/>
      <c r="D88" s="16"/>
      <c r="E88" s="16"/>
      <c r="F88" s="16"/>
      <c r="G88" s="16"/>
    </row>
    <row r="89" spans="2:7" ht="15.95" customHeight="1">
      <c r="B89" s="3"/>
      <c r="C89" s="3"/>
      <c r="D89" s="16"/>
      <c r="E89" s="16"/>
      <c r="F89" s="16"/>
      <c r="G89" s="16"/>
    </row>
    <row r="90" spans="2:7" ht="15.95" customHeight="1">
      <c r="B90" s="3"/>
      <c r="C90" s="3"/>
      <c r="D90" s="16"/>
      <c r="E90" s="16"/>
      <c r="F90" s="16"/>
      <c r="G90" s="16"/>
    </row>
    <row r="91" spans="2:7" ht="15.95" customHeight="1">
      <c r="B91" s="3"/>
      <c r="C91" s="3"/>
      <c r="D91" s="16"/>
      <c r="E91" s="16"/>
      <c r="F91" s="16"/>
      <c r="G91" s="16"/>
    </row>
    <row r="92" spans="2:7" ht="15.95" customHeight="1">
      <c r="B92" s="3"/>
      <c r="C92" s="3"/>
      <c r="D92" s="16"/>
      <c r="E92" s="16"/>
      <c r="F92" s="16"/>
      <c r="G92" s="16"/>
    </row>
    <row r="93" spans="2:7" ht="15.95" customHeight="1">
      <c r="B93" s="3"/>
      <c r="C93" s="3"/>
      <c r="D93" s="16"/>
      <c r="E93" s="16"/>
      <c r="F93" s="16"/>
      <c r="G93" s="16"/>
    </row>
    <row r="94" spans="2:7" ht="15.95" customHeight="1">
      <c r="B94" s="3"/>
      <c r="C94" s="3"/>
      <c r="D94" s="16"/>
      <c r="E94" s="16"/>
      <c r="F94" s="16"/>
      <c r="G94" s="16"/>
    </row>
    <row r="95" spans="2:7" ht="15.95" customHeight="1">
      <c r="B95" s="3"/>
      <c r="C95" s="3"/>
      <c r="D95" s="16"/>
      <c r="E95" s="16"/>
      <c r="F95" s="16"/>
      <c r="G95" s="16"/>
    </row>
    <row r="96" spans="2:7" ht="15.95" customHeight="1">
      <c r="B96" s="3"/>
      <c r="C96" s="3"/>
      <c r="D96" s="16"/>
      <c r="E96" s="16"/>
      <c r="F96" s="16"/>
      <c r="G96" s="16"/>
    </row>
    <row r="97" spans="2:7" ht="15.95" customHeight="1">
      <c r="B97" s="3"/>
      <c r="C97" s="3"/>
      <c r="D97" s="16"/>
      <c r="E97" s="16"/>
      <c r="F97" s="16"/>
      <c r="G97" s="16"/>
    </row>
    <row r="98" spans="2:7" ht="15.95" customHeight="1">
      <c r="B98" s="3"/>
      <c r="C98" s="3"/>
      <c r="D98" s="16"/>
      <c r="E98" s="16"/>
      <c r="F98" s="16"/>
      <c r="G98" s="16"/>
    </row>
    <row r="99" spans="2:7" ht="15.95" customHeight="1">
      <c r="B99" s="3"/>
      <c r="C99" s="3"/>
      <c r="D99" s="16"/>
      <c r="E99" s="16"/>
      <c r="F99" s="16"/>
      <c r="G99" s="16"/>
    </row>
    <row r="100" spans="2:7" ht="15.95" customHeight="1">
      <c r="B100" s="3"/>
      <c r="C100" s="3"/>
      <c r="D100" s="16"/>
      <c r="E100" s="16"/>
      <c r="F100" s="16"/>
      <c r="G100" s="16"/>
    </row>
    <row r="101" spans="2:7" ht="15.95" customHeight="1">
      <c r="B101" s="3"/>
      <c r="C101" s="3"/>
      <c r="D101" s="16"/>
      <c r="E101" s="16"/>
      <c r="F101" s="16"/>
      <c r="G101" s="16"/>
    </row>
    <row r="102" spans="2:7" ht="15.95" customHeight="1">
      <c r="B102" s="3"/>
      <c r="C102" s="3"/>
      <c r="D102" s="16"/>
      <c r="E102" s="16"/>
      <c r="F102" s="16"/>
      <c r="G102" s="16"/>
    </row>
    <row r="103" spans="2:7" ht="15.95" customHeight="1">
      <c r="B103" s="3"/>
      <c r="C103" s="3"/>
      <c r="D103" s="16"/>
      <c r="E103" s="16"/>
      <c r="F103" s="16"/>
      <c r="G103" s="16"/>
    </row>
    <row r="104" spans="2:7" ht="15.95" customHeight="1">
      <c r="B104" s="3"/>
      <c r="C104" s="3"/>
      <c r="D104" s="16"/>
      <c r="E104" s="16"/>
      <c r="F104" s="16"/>
      <c r="G104" s="16"/>
    </row>
    <row r="105" spans="2:7" ht="15.95" customHeight="1">
      <c r="B105" s="3"/>
      <c r="C105" s="3"/>
      <c r="D105" s="16"/>
      <c r="E105" s="16"/>
      <c r="F105" s="16"/>
      <c r="G105" s="16"/>
    </row>
    <row r="106" spans="2:7" ht="15.95" customHeight="1">
      <c r="B106" s="3"/>
      <c r="C106" s="3"/>
      <c r="D106" s="16"/>
      <c r="E106" s="16"/>
      <c r="F106" s="16"/>
      <c r="G106" s="16"/>
    </row>
    <row r="107" spans="2:7" ht="15.95" customHeight="1">
      <c r="B107" s="3"/>
      <c r="C107" s="3"/>
      <c r="D107" s="16"/>
      <c r="E107" s="16"/>
      <c r="F107" s="16"/>
      <c r="G107" s="16"/>
    </row>
    <row r="108" spans="2:7" ht="15.95" customHeight="1">
      <c r="B108" s="3"/>
      <c r="C108" s="3"/>
      <c r="D108" s="16"/>
      <c r="E108" s="16"/>
      <c r="F108" s="16"/>
      <c r="G108" s="16"/>
    </row>
    <row r="109" spans="2:7" ht="15.95" customHeight="1">
      <c r="B109" s="3"/>
      <c r="C109" s="3"/>
      <c r="D109" s="16"/>
      <c r="E109" s="16"/>
      <c r="F109" s="16"/>
      <c r="G109" s="16"/>
    </row>
    <row r="110" spans="2:7" ht="15.95" customHeight="1">
      <c r="B110" s="3"/>
      <c r="C110" s="3"/>
      <c r="D110" s="16"/>
      <c r="E110" s="16"/>
      <c r="F110" s="16"/>
      <c r="G110" s="16"/>
    </row>
    <row r="111" spans="2:7" ht="15.95" customHeight="1">
      <c r="B111" s="3"/>
      <c r="C111" s="3"/>
      <c r="D111" s="16"/>
      <c r="E111" s="16"/>
      <c r="F111" s="16"/>
      <c r="G111" s="16"/>
    </row>
    <row r="112" spans="2:7" ht="15.95" customHeight="1">
      <c r="B112" s="3"/>
      <c r="C112" s="3"/>
      <c r="D112" s="16"/>
      <c r="E112" s="16"/>
      <c r="F112" s="16"/>
      <c r="G112" s="16"/>
    </row>
    <row r="113" spans="2:7" ht="15.95" customHeight="1">
      <c r="B113" s="3"/>
      <c r="C113" s="3"/>
      <c r="D113" s="16"/>
      <c r="E113" s="16"/>
      <c r="F113" s="16"/>
      <c r="G113" s="16"/>
    </row>
    <row r="114" spans="2:7" ht="15.95" customHeight="1">
      <c r="B114" s="3"/>
      <c r="C114" s="3"/>
      <c r="D114" s="16"/>
      <c r="E114" s="16"/>
      <c r="F114" s="16"/>
      <c r="G114" s="16"/>
    </row>
    <row r="115" spans="2:7" ht="15.95" customHeight="1">
      <c r="B115" s="3"/>
      <c r="C115" s="3"/>
      <c r="D115" s="16"/>
      <c r="E115" s="16"/>
      <c r="F115" s="16"/>
      <c r="G115" s="16"/>
    </row>
    <row r="116" spans="2:7" ht="15.95" customHeight="1">
      <c r="B116" s="3"/>
      <c r="C116" s="3"/>
      <c r="D116" s="16"/>
      <c r="E116" s="16"/>
      <c r="F116" s="16"/>
      <c r="G116" s="16"/>
    </row>
    <row r="117" spans="2:7" ht="15.95" customHeight="1">
      <c r="B117" s="3"/>
      <c r="C117" s="3"/>
      <c r="D117" s="16"/>
      <c r="E117" s="16"/>
      <c r="F117" s="16"/>
      <c r="G117" s="16"/>
    </row>
    <row r="118" spans="2:7" ht="15.95" customHeight="1">
      <c r="B118" s="3"/>
      <c r="C118" s="3"/>
      <c r="D118" s="16"/>
      <c r="E118" s="16"/>
      <c r="F118" s="16"/>
      <c r="G118" s="16"/>
    </row>
    <row r="119" spans="2:7" ht="15.95" customHeight="1">
      <c r="B119" s="3"/>
      <c r="C119" s="3"/>
      <c r="D119" s="16"/>
      <c r="E119" s="16"/>
      <c r="F119" s="16"/>
      <c r="G119" s="16"/>
    </row>
    <row r="120" spans="2:7" ht="15.95" customHeight="1">
      <c r="B120" s="3"/>
      <c r="C120" s="3"/>
      <c r="D120" s="16"/>
      <c r="E120" s="16"/>
      <c r="F120" s="16"/>
      <c r="G120" s="16"/>
    </row>
    <row r="121" spans="2:7" ht="15.95" customHeight="1">
      <c r="B121" s="3"/>
      <c r="C121" s="3"/>
      <c r="D121" s="16"/>
      <c r="E121" s="16"/>
      <c r="F121" s="16"/>
      <c r="G121" s="16"/>
    </row>
    <row r="122" spans="2:7" ht="15.95" customHeight="1">
      <c r="B122" s="3"/>
      <c r="C122" s="3"/>
      <c r="D122" s="16"/>
      <c r="E122" s="16"/>
      <c r="F122" s="16"/>
      <c r="G122" s="16"/>
    </row>
    <row r="123" spans="2:7" ht="15.95" customHeight="1">
      <c r="B123" s="3"/>
      <c r="C123" s="3"/>
      <c r="D123" s="16"/>
      <c r="E123" s="16"/>
      <c r="F123" s="16"/>
      <c r="G123" s="16"/>
    </row>
    <row r="124" spans="2:7" ht="15.95" customHeight="1">
      <c r="B124" s="3"/>
      <c r="C124" s="3"/>
      <c r="D124" s="16"/>
      <c r="E124" s="16"/>
      <c r="F124" s="16"/>
      <c r="G124" s="16"/>
    </row>
    <row r="125" spans="2:7" ht="15.95" customHeight="1">
      <c r="B125" s="3"/>
      <c r="C125" s="3"/>
      <c r="D125" s="16"/>
      <c r="E125" s="16"/>
      <c r="F125" s="16"/>
      <c r="G125" s="16"/>
    </row>
    <row r="126" spans="2:7" ht="15.95" customHeight="1">
      <c r="B126" s="3"/>
      <c r="C126" s="3"/>
      <c r="D126" s="16"/>
      <c r="E126" s="16"/>
      <c r="F126" s="16"/>
      <c r="G126" s="16"/>
    </row>
    <row r="127" spans="2:7" ht="15.95" customHeight="1">
      <c r="B127" s="3"/>
      <c r="C127" s="3"/>
      <c r="D127" s="16"/>
      <c r="E127" s="16"/>
      <c r="F127" s="16"/>
      <c r="G127" s="16"/>
    </row>
    <row r="128" spans="2:7" ht="15.95" customHeight="1">
      <c r="B128" s="3"/>
      <c r="C128" s="3"/>
      <c r="D128" s="16"/>
      <c r="E128" s="16"/>
      <c r="F128" s="16"/>
      <c r="G128" s="16"/>
    </row>
    <row r="129" spans="2:7" ht="15.95" customHeight="1">
      <c r="B129" s="3"/>
      <c r="C129" s="3"/>
      <c r="D129" s="16"/>
      <c r="E129" s="16"/>
      <c r="F129" s="16"/>
      <c r="G129" s="16"/>
    </row>
    <row r="130" spans="2:7" ht="15.95" customHeight="1">
      <c r="B130" s="3"/>
      <c r="C130" s="3"/>
      <c r="D130" s="16"/>
      <c r="E130" s="16"/>
      <c r="F130" s="16"/>
      <c r="G130" s="16"/>
    </row>
    <row r="131" spans="2:7" ht="15.95" customHeight="1">
      <c r="B131" s="3"/>
      <c r="C131" s="3"/>
      <c r="D131" s="16"/>
      <c r="E131" s="16"/>
      <c r="F131" s="16"/>
      <c r="G131" s="16"/>
    </row>
    <row r="132" spans="2:7" ht="15.95" customHeight="1">
      <c r="B132" s="3"/>
      <c r="C132" s="3"/>
      <c r="D132" s="16"/>
      <c r="E132" s="16"/>
      <c r="F132" s="16"/>
      <c r="G132" s="16"/>
    </row>
    <row r="133" spans="2:7" ht="15.95" customHeight="1">
      <c r="B133" s="3"/>
      <c r="C133" s="3"/>
      <c r="D133" s="16"/>
      <c r="E133" s="16"/>
      <c r="F133" s="16"/>
      <c r="G133" s="16"/>
    </row>
    <row r="134" spans="2:7" ht="15.95" customHeight="1">
      <c r="B134" s="3"/>
      <c r="C134" s="3"/>
      <c r="D134" s="16"/>
      <c r="E134" s="16"/>
      <c r="F134" s="16"/>
      <c r="G134" s="16"/>
    </row>
    <row r="135" spans="2:7" ht="15.95" customHeight="1">
      <c r="B135" s="3"/>
      <c r="C135" s="3"/>
      <c r="D135" s="16"/>
      <c r="E135" s="16"/>
      <c r="F135" s="16"/>
      <c r="G135" s="16"/>
    </row>
    <row r="136" spans="2:7" ht="15.95" customHeight="1">
      <c r="B136" s="3"/>
      <c r="C136" s="3"/>
      <c r="D136" s="16"/>
      <c r="E136" s="16"/>
      <c r="F136" s="16"/>
      <c r="G136" s="16"/>
    </row>
    <row r="137" spans="2:7" ht="15.95" customHeight="1">
      <c r="B137" s="3"/>
      <c r="C137" s="3"/>
      <c r="D137" s="16"/>
      <c r="E137" s="16"/>
      <c r="F137" s="16"/>
      <c r="G137" s="16"/>
    </row>
    <row r="138" spans="2:7" ht="15.95" customHeight="1">
      <c r="B138" s="3"/>
      <c r="C138" s="3"/>
      <c r="D138" s="16"/>
      <c r="E138" s="16"/>
      <c r="F138" s="16"/>
      <c r="G138" s="16"/>
    </row>
    <row r="139" spans="2:7" ht="15.95" customHeight="1">
      <c r="B139" s="3"/>
      <c r="C139" s="3"/>
      <c r="D139" s="16"/>
      <c r="E139" s="16"/>
      <c r="F139" s="16"/>
      <c r="G139" s="16"/>
    </row>
    <row r="140" spans="2:7" ht="15.95" customHeight="1">
      <c r="B140" s="3"/>
      <c r="C140" s="3"/>
      <c r="D140" s="16"/>
      <c r="E140" s="16"/>
      <c r="F140" s="16"/>
      <c r="G140" s="16"/>
    </row>
    <row r="141" spans="2:7" ht="15.95" customHeight="1">
      <c r="B141" s="3"/>
      <c r="C141" s="3"/>
      <c r="D141" s="16"/>
      <c r="E141" s="16"/>
      <c r="F141" s="16"/>
      <c r="G141" s="16"/>
    </row>
    <row r="142" spans="2:7" ht="15.95" customHeight="1">
      <c r="B142" s="3"/>
      <c r="C142" s="3"/>
      <c r="D142" s="16"/>
      <c r="E142" s="16"/>
      <c r="F142" s="16"/>
      <c r="G142" s="16"/>
    </row>
    <row r="143" spans="2:7" ht="15.95" customHeight="1">
      <c r="B143" s="3"/>
      <c r="C143" s="3"/>
      <c r="D143" s="16"/>
      <c r="E143" s="16"/>
      <c r="F143" s="16"/>
      <c r="G143" s="16"/>
    </row>
    <row r="144" spans="2:7" ht="15.95" customHeight="1">
      <c r="B144" s="3"/>
      <c r="C144" s="3"/>
      <c r="D144" s="16"/>
      <c r="E144" s="16"/>
      <c r="F144" s="16"/>
      <c r="G144" s="16"/>
    </row>
    <row r="145" spans="2:7" ht="15.95" customHeight="1">
      <c r="B145" s="3"/>
      <c r="C145" s="3"/>
      <c r="D145" s="16"/>
      <c r="E145" s="16"/>
      <c r="F145" s="16"/>
      <c r="G145" s="16"/>
    </row>
    <row r="146" spans="2:7" ht="15.95" customHeight="1">
      <c r="B146" s="3"/>
      <c r="C146" s="3"/>
      <c r="D146" s="16"/>
      <c r="E146" s="16"/>
      <c r="F146" s="16"/>
      <c r="G146" s="16"/>
    </row>
    <row r="147" spans="2:7" ht="15.95" customHeight="1">
      <c r="B147" s="3"/>
      <c r="C147" s="3"/>
      <c r="D147" s="16"/>
      <c r="E147" s="16"/>
      <c r="F147" s="16"/>
      <c r="G147" s="16"/>
    </row>
    <row r="148" spans="2:7" ht="15.95" customHeight="1">
      <c r="B148" s="3"/>
      <c r="C148" s="3"/>
      <c r="D148" s="16"/>
      <c r="E148" s="16"/>
      <c r="F148" s="16"/>
      <c r="G148" s="16"/>
    </row>
    <row r="149" spans="2:7" ht="15.95" customHeight="1">
      <c r="B149" s="3"/>
      <c r="C149" s="3"/>
      <c r="D149" s="16"/>
      <c r="E149" s="16"/>
      <c r="F149" s="16"/>
      <c r="G149" s="16"/>
    </row>
    <row r="150" spans="2:7" ht="15.95" customHeight="1">
      <c r="B150" s="3"/>
      <c r="C150" s="3"/>
      <c r="D150" s="16"/>
      <c r="E150" s="16"/>
      <c r="F150" s="16"/>
      <c r="G150" s="16"/>
    </row>
    <row r="151" spans="2:7" ht="15.95" customHeight="1">
      <c r="B151" s="3"/>
      <c r="C151" s="3"/>
      <c r="D151" s="16"/>
      <c r="E151" s="16"/>
      <c r="F151" s="16"/>
      <c r="G151" s="16"/>
    </row>
    <row r="152" spans="2:7" ht="15.95" customHeight="1">
      <c r="B152" s="3"/>
      <c r="C152" s="3"/>
      <c r="D152" s="16"/>
      <c r="E152" s="16"/>
      <c r="F152" s="16"/>
      <c r="G152" s="16"/>
    </row>
    <row r="153" spans="2:7" ht="15.95" customHeight="1">
      <c r="B153" s="3"/>
      <c r="C153" s="3"/>
      <c r="D153" s="16"/>
      <c r="E153" s="16"/>
      <c r="F153" s="16"/>
      <c r="G153" s="16"/>
    </row>
    <row r="154" spans="2:7" ht="15.95" customHeight="1">
      <c r="B154" s="3"/>
      <c r="C154" s="3"/>
      <c r="D154" s="16"/>
      <c r="E154" s="16"/>
      <c r="F154" s="16"/>
      <c r="G154" s="16"/>
    </row>
    <row r="155" spans="2:7" ht="15.95" customHeight="1">
      <c r="B155" s="3"/>
      <c r="C155" s="3"/>
      <c r="D155" s="16"/>
      <c r="E155" s="16"/>
      <c r="F155" s="16"/>
      <c r="G155" s="16"/>
    </row>
    <row r="156" spans="2:7" ht="15.95" customHeight="1">
      <c r="B156" s="3"/>
      <c r="C156" s="3"/>
      <c r="D156" s="16"/>
      <c r="E156" s="16"/>
      <c r="F156" s="16"/>
      <c r="G156" s="16"/>
    </row>
    <row r="157" spans="2:7" ht="15.95" customHeight="1">
      <c r="B157" s="3"/>
      <c r="C157" s="3"/>
      <c r="D157" s="16"/>
      <c r="E157" s="16"/>
      <c r="F157" s="16"/>
      <c r="G157" s="16"/>
    </row>
    <row r="158" spans="2:7" ht="15.95" customHeight="1">
      <c r="B158" s="3"/>
      <c r="C158" s="3"/>
      <c r="D158" s="16"/>
      <c r="E158" s="16"/>
      <c r="F158" s="16"/>
      <c r="G158" s="16"/>
    </row>
    <row r="159" spans="2:7" ht="15.95" customHeight="1">
      <c r="B159" s="3"/>
      <c r="C159" s="3"/>
      <c r="D159" s="16"/>
      <c r="E159" s="16"/>
      <c r="F159" s="16"/>
      <c r="G159" s="16"/>
    </row>
    <row r="160" spans="2:7" ht="15.95" customHeight="1">
      <c r="B160" s="3"/>
      <c r="C160" s="3"/>
      <c r="D160" s="16"/>
      <c r="E160" s="16"/>
      <c r="F160" s="16"/>
      <c r="G160" s="16"/>
    </row>
    <row r="161" spans="2:7" ht="15.95" customHeight="1">
      <c r="B161" s="3"/>
      <c r="C161" s="3"/>
      <c r="D161" s="16"/>
      <c r="E161" s="16"/>
      <c r="F161" s="16"/>
      <c r="G161" s="16"/>
    </row>
    <row r="162" spans="2:7" ht="15.95" customHeight="1">
      <c r="B162" s="3"/>
      <c r="C162" s="3"/>
      <c r="D162" s="16"/>
      <c r="E162" s="16"/>
      <c r="F162" s="16"/>
      <c r="G162" s="16"/>
    </row>
    <row r="163" spans="2:7" ht="15.95" customHeight="1">
      <c r="B163" s="3"/>
      <c r="C163" s="3"/>
      <c r="D163" s="16"/>
      <c r="E163" s="16"/>
      <c r="F163" s="16"/>
      <c r="G163" s="16"/>
    </row>
    <row r="164" spans="2:7" ht="15.95" customHeight="1">
      <c r="B164" s="3"/>
      <c r="C164" s="3"/>
      <c r="D164" s="16"/>
      <c r="E164" s="16"/>
      <c r="F164" s="16"/>
      <c r="G164" s="16"/>
    </row>
    <row r="165" spans="2:7" ht="15.95" customHeight="1">
      <c r="B165" s="3"/>
      <c r="C165" s="3"/>
      <c r="D165" s="16"/>
      <c r="E165" s="16"/>
      <c r="F165" s="16"/>
      <c r="G165" s="16"/>
    </row>
    <row r="166" spans="2:7" ht="15.95" customHeight="1">
      <c r="B166" s="3"/>
      <c r="C166" s="3"/>
      <c r="D166" s="16"/>
      <c r="E166" s="16"/>
    </row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</sheetData>
  <mergeCells count="4">
    <mergeCell ref="C1:G1"/>
    <mergeCell ref="B3:C3"/>
    <mergeCell ref="D3:E3"/>
    <mergeCell ref="B21:C21"/>
  </mergeCells>
  <pageMargins left="0" right="0" top="0.39370078740157483" bottom="0.39370078740157483" header="0" footer="0"/>
  <pageSetup paperSize="9" scale="95" fitToWidth="0" fitToHeight="0" orientation="landscape" r:id="rId1"/>
  <headerFooter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MF27"/>
  <sheetViews>
    <sheetView zoomScaleNormal="100" workbookViewId="0">
      <selection activeCell="G12" sqref="G12"/>
    </sheetView>
  </sheetViews>
  <sheetFormatPr defaultRowHeight="15.75"/>
  <cols>
    <col min="1" max="1" width="9" customWidth="1"/>
    <col min="2" max="2" width="5.125" style="1" customWidth="1"/>
    <col min="3" max="3" width="25.5" style="4" customWidth="1"/>
    <col min="4" max="4" width="15.375" style="5" customWidth="1"/>
    <col min="5" max="5" width="13.875" style="3" customWidth="1"/>
    <col min="6" max="1020" width="9.5" style="3" customWidth="1"/>
    <col min="1021" max="1022" width="9.5" customWidth="1"/>
    <col min="1023" max="1023" width="9" customWidth="1"/>
  </cols>
  <sheetData>
    <row r="1" spans="2:1020" ht="90.75" customHeight="1">
      <c r="C1" s="262" t="s">
        <v>154</v>
      </c>
      <c r="D1" s="262"/>
      <c r="E1" s="262"/>
    </row>
    <row r="2" spans="2:1020" ht="27" customHeight="1"/>
    <row r="3" spans="2:1020" ht="29.25" customHeight="1">
      <c r="B3" s="263" t="s">
        <v>155</v>
      </c>
      <c r="C3" s="26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</row>
    <row r="4" spans="2:1020" ht="15" customHeight="1">
      <c r="B4" s="8"/>
      <c r="C4" s="9"/>
      <c r="D4" s="70"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</row>
    <row r="5" spans="2:1020" ht="12" customHeight="1">
      <c r="B5" s="11"/>
      <c r="C5" s="12"/>
      <c r="D5" s="64" t="s">
        <v>41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2:1020">
      <c r="B6" s="187">
        <v>1</v>
      </c>
      <c r="C6" s="209" t="s">
        <v>64</v>
      </c>
      <c r="D6" s="210">
        <v>1609235.23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2:1020">
      <c r="B7" s="189">
        <v>2</v>
      </c>
      <c r="C7" s="209" t="s">
        <v>65</v>
      </c>
      <c r="D7" s="210">
        <v>218196.13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2:1020">
      <c r="B8" s="211">
        <v>3</v>
      </c>
      <c r="C8" s="209" t="s">
        <v>66</v>
      </c>
      <c r="D8" s="210">
        <v>6856145.7599999998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2:1020">
      <c r="B9" s="198">
        <v>4</v>
      </c>
      <c r="C9" s="209" t="s">
        <v>4</v>
      </c>
      <c r="D9" s="210">
        <v>936761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2:1020">
      <c r="B10" s="199">
        <v>5</v>
      </c>
      <c r="C10" s="209" t="s">
        <v>67</v>
      </c>
      <c r="D10" s="210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2:1020">
      <c r="B11" s="200">
        <v>6</v>
      </c>
      <c r="C11" s="209" t="s">
        <v>68</v>
      </c>
      <c r="D11" s="210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2:1020" ht="21" customHeight="1">
      <c r="B12" s="195">
        <v>7</v>
      </c>
      <c r="C12" s="209" t="s">
        <v>69</v>
      </c>
      <c r="D12" s="210">
        <v>14561.94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2:1020">
      <c r="B13" s="196">
        <v>8</v>
      </c>
      <c r="C13" s="209" t="s">
        <v>70</v>
      </c>
      <c r="D13" s="210">
        <v>0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2:1020" ht="27">
      <c r="B14" s="212">
        <v>9</v>
      </c>
      <c r="C14" s="209" t="s">
        <v>71</v>
      </c>
      <c r="D14" s="210">
        <v>18577.28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2:1020" ht="21" customHeight="1">
      <c r="B15" s="213">
        <v>10</v>
      </c>
      <c r="C15" s="209" t="s">
        <v>72</v>
      </c>
      <c r="D15" s="210">
        <v>247995.36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2:1020" ht="21" customHeight="1">
      <c r="B16" s="214">
        <v>11</v>
      </c>
      <c r="C16" s="209" t="s">
        <v>130</v>
      </c>
      <c r="D16" s="210">
        <v>101388.82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2:1020" ht="21" customHeight="1">
      <c r="B17" s="25"/>
      <c r="C17" s="45" t="s">
        <v>1</v>
      </c>
      <c r="D17" s="27">
        <f>SUM(D6:D16)</f>
        <v>10002861.519999998</v>
      </c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</row>
    <row r="18" spans="2:1020" ht="15.95" customHeight="1">
      <c r="B18" s="3"/>
      <c r="C18" s="3"/>
      <c r="D18" s="30"/>
      <c r="E18" s="16"/>
      <c r="F18" s="16"/>
      <c r="G18" s="16"/>
    </row>
    <row r="19" spans="2:1020" ht="15.95" customHeight="1">
      <c r="B19" s="3"/>
      <c r="C19" s="3"/>
      <c r="D19" s="30"/>
      <c r="E19" s="16"/>
      <c r="F19" s="16"/>
      <c r="G19" s="16"/>
    </row>
    <row r="20" spans="2:1020" ht="15.95" customHeight="1">
      <c r="B20" s="3"/>
      <c r="C20" s="3"/>
      <c r="D20" s="30"/>
      <c r="E20" s="16"/>
      <c r="F20" s="16"/>
      <c r="G20" s="16"/>
    </row>
    <row r="21" spans="2:1020" ht="15.95" customHeight="1">
      <c r="B21" s="3"/>
      <c r="C21" s="5"/>
      <c r="D21" s="30"/>
      <c r="E21" s="16"/>
      <c r="F21" s="16"/>
      <c r="G21" s="16"/>
    </row>
    <row r="22" spans="2:1020" ht="15.95" customHeight="1">
      <c r="B22" s="3"/>
      <c r="C22" s="3"/>
      <c r="D22" s="30"/>
      <c r="E22" s="16"/>
      <c r="F22" s="16"/>
      <c r="G22" s="16"/>
    </row>
    <row r="23" spans="2:1020" ht="15.95" customHeight="1">
      <c r="B23" s="3"/>
      <c r="C23" s="3"/>
      <c r="D23" s="30"/>
      <c r="E23" s="16"/>
      <c r="F23" s="16"/>
      <c r="G23" s="16"/>
    </row>
    <row r="24" spans="2:1020" ht="15.95" customHeight="1">
      <c r="B24" s="3"/>
      <c r="C24" s="3"/>
      <c r="D24" s="30"/>
      <c r="E24" s="16"/>
      <c r="F24" s="16"/>
      <c r="G24" s="16"/>
    </row>
    <row r="25" spans="2:1020" ht="15.95" customHeight="1">
      <c r="B25" s="3"/>
      <c r="C25" s="3"/>
      <c r="D25" s="30"/>
      <c r="E25" s="16"/>
      <c r="F25" s="16"/>
      <c r="G25" s="16"/>
    </row>
    <row r="26" spans="2:1020" ht="15.95" customHeight="1">
      <c r="B26" s="3"/>
      <c r="C26" s="3"/>
      <c r="D26" s="30"/>
      <c r="E26" s="16"/>
      <c r="F26" s="16"/>
      <c r="G26" s="16"/>
    </row>
    <row r="27" spans="2:1020" ht="15.95" customHeight="1">
      <c r="B27" s="3"/>
      <c r="C27" s="3"/>
      <c r="D27" s="30"/>
      <c r="E27" s="16"/>
      <c r="F27" s="16"/>
      <c r="G27" s="16"/>
    </row>
  </sheetData>
  <mergeCells count="2">
    <mergeCell ref="C1:E1"/>
    <mergeCell ref="B3:C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U1048561"/>
  <sheetViews>
    <sheetView zoomScaleNormal="100" workbookViewId="0">
      <selection activeCell="L13" sqref="L13"/>
    </sheetView>
  </sheetViews>
  <sheetFormatPr defaultRowHeight="15.95" customHeight="1"/>
  <cols>
    <col min="1" max="1" width="2.125" customWidth="1"/>
    <col min="2" max="2" width="5.125" style="1" customWidth="1"/>
    <col min="3" max="3" width="26.875" style="4" customWidth="1"/>
    <col min="4" max="4" width="16" style="3" customWidth="1"/>
    <col min="5" max="5" width="16.25" style="3" customWidth="1"/>
    <col min="6" max="1009" width="9.5" style="3" customWidth="1"/>
    <col min="1010" max="1023" width="9.5" customWidth="1"/>
    <col min="1024" max="1024" width="9" customWidth="1"/>
  </cols>
  <sheetData>
    <row r="1" spans="2:1009" ht="95.25" customHeight="1">
      <c r="C1" s="262" t="s">
        <v>109</v>
      </c>
      <c r="D1" s="262"/>
      <c r="E1" s="262"/>
      <c r="F1" s="262"/>
      <c r="G1" s="262"/>
    </row>
    <row r="2" spans="2:1009" ht="24" customHeight="1">
      <c r="B2" s="255" t="s">
        <v>156</v>
      </c>
    </row>
    <row r="3" spans="2:1009" ht="29.25" customHeight="1">
      <c r="B3" s="263" t="s">
        <v>48</v>
      </c>
      <c r="C3" s="266"/>
      <c r="D3" s="268" t="s">
        <v>73</v>
      </c>
      <c r="E3" s="26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</row>
    <row r="4" spans="2:1009" ht="40.5">
      <c r="B4" s="8"/>
      <c r="C4" s="9"/>
      <c r="D4" s="12" t="s">
        <v>167</v>
      </c>
      <c r="E4" s="208" t="s">
        <v>168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</row>
    <row r="5" spans="2:1009" ht="27">
      <c r="B5" s="187">
        <v>1</v>
      </c>
      <c r="C5" s="188" t="s">
        <v>50</v>
      </c>
      <c r="D5" s="204">
        <v>275286.84999999998</v>
      </c>
      <c r="E5" s="204">
        <v>158958.07999999999</v>
      </c>
      <c r="F5" s="16"/>
      <c r="G5" s="16"/>
      <c r="H5" s="1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</row>
    <row r="6" spans="2:1009" ht="15.75">
      <c r="B6" s="191">
        <v>3</v>
      </c>
      <c r="C6" s="188" t="s">
        <v>51</v>
      </c>
      <c r="D6" s="204">
        <v>1818</v>
      </c>
      <c r="E6" s="204">
        <v>1817.8</v>
      </c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</row>
    <row r="7" spans="2:1009" ht="27">
      <c r="B7" s="192">
        <v>4</v>
      </c>
      <c r="C7" s="188" t="s">
        <v>52</v>
      </c>
      <c r="D7" s="204">
        <v>162441.74</v>
      </c>
      <c r="E7" s="204">
        <v>149184.54999999999</v>
      </c>
      <c r="F7" s="16"/>
      <c r="G7" s="16"/>
      <c r="H7" s="1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</row>
    <row r="8" spans="2:1009" ht="27">
      <c r="B8" s="193">
        <v>5</v>
      </c>
      <c r="C8" s="188" t="s">
        <v>53</v>
      </c>
      <c r="D8" s="204">
        <v>55777.21</v>
      </c>
      <c r="E8" s="204">
        <v>7661.41</v>
      </c>
      <c r="F8" s="16"/>
      <c r="G8" s="16"/>
      <c r="H8" s="1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</row>
    <row r="9" spans="2:1009" ht="27">
      <c r="B9" s="194">
        <v>6</v>
      </c>
      <c r="C9" s="188" t="s">
        <v>54</v>
      </c>
      <c r="D9" s="204">
        <v>95964</v>
      </c>
      <c r="E9" s="204">
        <v>95414.6</v>
      </c>
      <c r="F9" s="16"/>
      <c r="G9" s="16"/>
      <c r="H9" s="1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</row>
    <row r="10" spans="2:1009" ht="27">
      <c r="B10" s="276">
        <v>8</v>
      </c>
      <c r="C10" s="188" t="s">
        <v>55</v>
      </c>
      <c r="D10" s="204">
        <v>2693870</v>
      </c>
      <c r="E10" s="204">
        <v>1031407.08</v>
      </c>
      <c r="F10" s="16"/>
      <c r="G10" s="16"/>
      <c r="H10" s="1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</row>
    <row r="11" spans="2:1009" ht="27">
      <c r="B11" s="197">
        <v>9</v>
      </c>
      <c r="C11" s="188" t="s">
        <v>56</v>
      </c>
      <c r="D11" s="204">
        <v>112300.48</v>
      </c>
      <c r="E11" s="204">
        <v>110734.52</v>
      </c>
      <c r="F11" s="16"/>
      <c r="G11" s="16"/>
      <c r="H11" s="1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</row>
    <row r="12" spans="2:1009" ht="27">
      <c r="B12" s="198">
        <v>10</v>
      </c>
      <c r="C12" s="188" t="s">
        <v>57</v>
      </c>
      <c r="D12" s="204">
        <v>2510738.7799999998</v>
      </c>
      <c r="E12" s="204">
        <v>1079488.24</v>
      </c>
      <c r="F12" s="16"/>
      <c r="G12" s="16"/>
      <c r="H12" s="1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</row>
    <row r="13" spans="2:1009" ht="27">
      <c r="B13" s="200">
        <v>12</v>
      </c>
      <c r="C13" s="188" t="s">
        <v>59</v>
      </c>
      <c r="D13" s="204">
        <v>313680</v>
      </c>
      <c r="E13" s="204">
        <v>306989.75</v>
      </c>
      <c r="F13" s="16"/>
      <c r="G13" s="16"/>
      <c r="H13" s="1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</row>
    <row r="14" spans="2:1009" ht="15.75">
      <c r="B14" s="254">
        <v>20</v>
      </c>
      <c r="C14" s="188" t="s">
        <v>62</v>
      </c>
      <c r="D14" s="204">
        <v>0</v>
      </c>
      <c r="E14" s="204">
        <v>0</v>
      </c>
      <c r="F14" s="16"/>
      <c r="G14" s="16"/>
      <c r="H14" s="1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</row>
    <row r="15" spans="2:1009" ht="15.95" customHeight="1">
      <c r="B15" s="267" t="s">
        <v>1</v>
      </c>
      <c r="C15" s="267"/>
      <c r="D15" s="71">
        <f>SUM(D5:D14)</f>
        <v>6221877.0599999996</v>
      </c>
      <c r="E15" s="71">
        <f>SUM(E5:E14)</f>
        <v>2941656.0300000003</v>
      </c>
      <c r="F15" s="28"/>
      <c r="G15" s="28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</row>
    <row r="16" spans="2:1009" ht="15.95" customHeight="1">
      <c r="B16" s="3"/>
      <c r="C16" s="3"/>
      <c r="D16" s="16"/>
      <c r="E16" s="16"/>
      <c r="F16" s="16"/>
      <c r="G16" s="16"/>
      <c r="H16" s="16"/>
    </row>
    <row r="17" spans="2:8" ht="15.95" customHeight="1">
      <c r="B17" s="3"/>
      <c r="C17" s="3"/>
      <c r="D17" s="16"/>
      <c r="E17" s="16"/>
      <c r="F17" s="16"/>
      <c r="G17" s="16"/>
      <c r="H17" s="16"/>
    </row>
    <row r="18" spans="2:8" ht="15.95" customHeight="1">
      <c r="B18" s="3"/>
      <c r="C18" s="3"/>
      <c r="D18" s="16"/>
      <c r="E18" s="16"/>
      <c r="F18" s="16"/>
      <c r="G18" s="16"/>
      <c r="H18" s="16"/>
    </row>
    <row r="19" spans="2:8" ht="15.95" customHeight="1">
      <c r="B19" s="3"/>
      <c r="C19" s="5"/>
      <c r="D19" s="16"/>
      <c r="E19" s="16"/>
      <c r="F19" s="16"/>
      <c r="G19" s="16"/>
      <c r="H19" s="16"/>
    </row>
    <row r="20" spans="2:8" ht="15.95" customHeight="1">
      <c r="B20" s="3"/>
      <c r="C20" s="3"/>
      <c r="D20" s="16"/>
      <c r="E20" s="16"/>
      <c r="F20" s="16"/>
      <c r="G20" s="16"/>
      <c r="H20" s="16"/>
    </row>
    <row r="21" spans="2:8" ht="15.95" customHeight="1">
      <c r="B21" s="3"/>
      <c r="C21" s="3"/>
      <c r="D21" s="16"/>
      <c r="E21" s="16"/>
      <c r="F21" s="16"/>
      <c r="G21" s="16"/>
      <c r="H21" s="16"/>
    </row>
    <row r="22" spans="2:8" ht="15.95" customHeight="1">
      <c r="B22" s="3"/>
      <c r="C22" s="3"/>
      <c r="D22" s="16"/>
      <c r="E22" s="16"/>
      <c r="F22" s="16"/>
      <c r="G22" s="16"/>
      <c r="H22" s="16"/>
    </row>
    <row r="23" spans="2:8" ht="15.95" customHeight="1">
      <c r="B23" s="3"/>
      <c r="C23" s="3"/>
      <c r="D23" s="16"/>
      <c r="E23" s="16"/>
      <c r="F23" s="16"/>
      <c r="G23" s="16"/>
      <c r="H23" s="16"/>
    </row>
    <row r="24" spans="2:8" ht="15.95" customHeight="1">
      <c r="B24" s="3"/>
      <c r="C24" s="3"/>
      <c r="D24" s="16"/>
      <c r="E24" s="16"/>
      <c r="F24" s="16"/>
      <c r="G24" s="16"/>
      <c r="H24" s="16"/>
    </row>
    <row r="25" spans="2:8" ht="15.95" customHeight="1">
      <c r="B25" s="3"/>
      <c r="C25" s="3"/>
      <c r="D25" s="16"/>
      <c r="E25" s="16"/>
      <c r="F25" s="16"/>
      <c r="G25" s="16"/>
      <c r="H25" s="16"/>
    </row>
    <row r="26" spans="2:8" ht="15.95" customHeight="1">
      <c r="B26" s="3"/>
      <c r="C26" s="3"/>
      <c r="D26" s="16"/>
      <c r="E26" s="16"/>
      <c r="F26" s="16"/>
      <c r="G26" s="16"/>
      <c r="H26" s="16"/>
    </row>
    <row r="27" spans="2:8" ht="15.95" customHeight="1">
      <c r="B27" s="3"/>
      <c r="C27" s="3"/>
      <c r="D27" s="16"/>
      <c r="E27" s="16"/>
      <c r="F27" s="16"/>
      <c r="G27" s="16"/>
      <c r="H27" s="16"/>
    </row>
    <row r="28" spans="2:8" ht="15.95" customHeight="1">
      <c r="B28" s="3"/>
      <c r="C28" s="3"/>
      <c r="D28" s="16"/>
      <c r="E28" s="16"/>
      <c r="F28" s="16"/>
      <c r="G28" s="16"/>
      <c r="H28" s="16"/>
    </row>
    <row r="29" spans="2:8" ht="15.95" customHeight="1">
      <c r="B29" s="3"/>
      <c r="C29" s="3"/>
      <c r="D29" s="16"/>
      <c r="E29" s="16"/>
      <c r="F29" s="16"/>
      <c r="G29" s="16"/>
      <c r="H29" s="16"/>
    </row>
    <row r="30" spans="2:8" ht="15.95" customHeight="1">
      <c r="B30" s="3"/>
      <c r="C30" s="3"/>
      <c r="D30" s="16"/>
      <c r="E30" s="16"/>
      <c r="F30" s="16"/>
      <c r="G30" s="16"/>
      <c r="H30" s="16"/>
    </row>
    <row r="31" spans="2:8" ht="15.95" customHeight="1">
      <c r="B31" s="3"/>
      <c r="C31" s="3"/>
      <c r="D31" s="16"/>
      <c r="E31" s="16"/>
      <c r="F31" s="16"/>
      <c r="G31" s="16"/>
      <c r="H31" s="16"/>
    </row>
    <row r="32" spans="2:8" ht="15.95" customHeight="1">
      <c r="B32" s="3"/>
      <c r="C32" s="3"/>
      <c r="D32" s="16"/>
      <c r="E32" s="16"/>
      <c r="F32" s="16"/>
      <c r="G32" s="16"/>
      <c r="H32" s="16"/>
    </row>
    <row r="33" spans="2:8" ht="15.95" customHeight="1">
      <c r="B33" s="3"/>
      <c r="C33" s="3"/>
      <c r="D33" s="16"/>
      <c r="E33" s="16"/>
      <c r="F33" s="16"/>
      <c r="G33" s="16"/>
      <c r="H33" s="16"/>
    </row>
    <row r="34" spans="2:8" ht="15.95" customHeight="1">
      <c r="B34" s="3"/>
      <c r="C34" s="3"/>
      <c r="D34" s="16"/>
      <c r="E34" s="16"/>
      <c r="F34" s="16"/>
      <c r="G34" s="16"/>
      <c r="H34" s="16"/>
    </row>
    <row r="35" spans="2:8" ht="15.95" customHeight="1">
      <c r="B35" s="3"/>
      <c r="C35" s="3"/>
      <c r="D35" s="16"/>
      <c r="E35" s="16"/>
      <c r="F35" s="16"/>
      <c r="G35" s="16"/>
      <c r="H35" s="16"/>
    </row>
    <row r="36" spans="2:8" ht="15.95" customHeight="1">
      <c r="B36" s="3"/>
      <c r="C36" s="3"/>
      <c r="D36" s="16"/>
      <c r="E36" s="16"/>
      <c r="F36" s="16"/>
      <c r="G36" s="16"/>
      <c r="H36" s="16"/>
    </row>
    <row r="37" spans="2:8" ht="15.95" customHeight="1">
      <c r="B37" s="3"/>
      <c r="C37" s="3"/>
      <c r="D37" s="16"/>
      <c r="E37" s="16"/>
      <c r="F37" s="16"/>
      <c r="G37" s="16"/>
      <c r="H37" s="16"/>
    </row>
    <row r="38" spans="2:8" ht="15.95" customHeight="1">
      <c r="B38" s="3"/>
      <c r="C38" s="3"/>
      <c r="D38" s="16"/>
      <c r="E38" s="16"/>
      <c r="F38" s="16"/>
      <c r="G38" s="16"/>
      <c r="H38" s="16"/>
    </row>
    <row r="39" spans="2:8" ht="15.95" customHeight="1">
      <c r="B39" s="3"/>
      <c r="C39" s="3"/>
      <c r="D39" s="16"/>
      <c r="E39" s="16"/>
      <c r="F39" s="16"/>
      <c r="G39" s="16"/>
      <c r="H39" s="16"/>
    </row>
    <row r="40" spans="2:8" ht="15.95" customHeight="1">
      <c r="B40" s="3"/>
      <c r="C40" s="3"/>
      <c r="D40" s="16"/>
      <c r="E40" s="16"/>
      <c r="F40" s="16"/>
      <c r="G40" s="16"/>
      <c r="H40" s="16"/>
    </row>
    <row r="41" spans="2:8" ht="15.95" customHeight="1">
      <c r="B41" s="3"/>
      <c r="C41" s="3"/>
      <c r="D41" s="16"/>
      <c r="E41" s="16"/>
      <c r="F41" s="16"/>
      <c r="G41" s="16"/>
      <c r="H41" s="16"/>
    </row>
    <row r="42" spans="2:8" ht="15.95" customHeight="1">
      <c r="B42" s="3"/>
      <c r="C42" s="3"/>
      <c r="D42" s="16"/>
      <c r="E42" s="16"/>
      <c r="F42" s="16"/>
      <c r="G42" s="16"/>
      <c r="H42" s="16"/>
    </row>
    <row r="43" spans="2:8" ht="15.95" customHeight="1">
      <c r="B43" s="3"/>
      <c r="C43" s="3"/>
      <c r="D43" s="16"/>
      <c r="E43" s="16"/>
      <c r="F43" s="16"/>
      <c r="G43" s="16"/>
      <c r="H43" s="16"/>
    </row>
    <row r="44" spans="2:8" ht="15.95" customHeight="1">
      <c r="B44" s="3"/>
      <c r="C44" s="3"/>
      <c r="D44" s="16"/>
      <c r="E44" s="16"/>
      <c r="F44" s="16"/>
      <c r="G44" s="16"/>
      <c r="H44" s="16"/>
    </row>
    <row r="45" spans="2:8" ht="15.95" customHeight="1">
      <c r="B45" s="3"/>
      <c r="C45" s="3"/>
      <c r="D45" s="16"/>
      <c r="E45" s="16"/>
      <c r="F45" s="16"/>
      <c r="G45" s="16"/>
      <c r="H45" s="16"/>
    </row>
    <row r="46" spans="2:8" ht="15.95" customHeight="1">
      <c r="B46" s="3"/>
      <c r="C46" s="3"/>
      <c r="D46" s="16"/>
      <c r="E46" s="16"/>
      <c r="F46" s="16"/>
      <c r="G46" s="16"/>
      <c r="H46" s="16"/>
    </row>
    <row r="47" spans="2:8" ht="15.95" customHeight="1">
      <c r="B47" s="3"/>
      <c r="C47" s="3"/>
      <c r="D47" s="16"/>
      <c r="E47" s="16"/>
      <c r="F47" s="16"/>
      <c r="G47" s="16"/>
      <c r="H47" s="16"/>
    </row>
    <row r="48" spans="2:8" ht="15.95" customHeight="1">
      <c r="B48" s="3"/>
      <c r="C48" s="3"/>
      <c r="D48" s="16"/>
      <c r="E48" s="16"/>
      <c r="F48" s="16"/>
      <c r="G48" s="16"/>
      <c r="H48" s="16"/>
    </row>
    <row r="49" spans="2:8" ht="15.95" customHeight="1">
      <c r="B49" s="3"/>
      <c r="C49" s="3"/>
      <c r="D49" s="16"/>
      <c r="E49" s="16"/>
      <c r="F49" s="16"/>
      <c r="G49" s="16"/>
      <c r="H49" s="16"/>
    </row>
    <row r="50" spans="2:8" ht="15.95" customHeight="1">
      <c r="B50" s="3"/>
      <c r="C50" s="3"/>
      <c r="D50" s="16"/>
      <c r="E50" s="16"/>
      <c r="F50" s="16"/>
      <c r="G50" s="16"/>
      <c r="H50" s="16"/>
    </row>
    <row r="51" spans="2:8" ht="15.95" customHeight="1">
      <c r="B51" s="3"/>
      <c r="C51" s="3"/>
      <c r="D51" s="16"/>
      <c r="E51" s="16"/>
      <c r="F51" s="16"/>
      <c r="G51" s="16"/>
      <c r="H51" s="16"/>
    </row>
    <row r="52" spans="2:8" ht="15.95" customHeight="1">
      <c r="B52" s="3"/>
      <c r="C52" s="3"/>
      <c r="D52" s="16"/>
      <c r="E52" s="16"/>
      <c r="F52" s="16"/>
      <c r="G52" s="16"/>
      <c r="H52" s="16"/>
    </row>
    <row r="53" spans="2:8" ht="15.95" customHeight="1">
      <c r="B53" s="3"/>
      <c r="C53" s="3"/>
      <c r="D53" s="16"/>
      <c r="E53" s="16"/>
      <c r="F53" s="16"/>
      <c r="G53" s="16"/>
      <c r="H53" s="16"/>
    </row>
    <row r="54" spans="2:8" ht="15.95" customHeight="1">
      <c r="B54" s="3"/>
      <c r="C54" s="3"/>
      <c r="D54" s="16"/>
      <c r="E54" s="16"/>
      <c r="F54" s="16"/>
      <c r="G54" s="16"/>
      <c r="H54" s="16"/>
    </row>
    <row r="55" spans="2:8" ht="15.95" customHeight="1">
      <c r="B55" s="3"/>
      <c r="C55" s="3"/>
      <c r="D55" s="16"/>
      <c r="E55" s="16"/>
      <c r="F55" s="16"/>
      <c r="G55" s="16"/>
      <c r="H55" s="16"/>
    </row>
    <row r="56" spans="2:8" ht="15.95" customHeight="1">
      <c r="B56" s="3"/>
      <c r="C56" s="3"/>
      <c r="D56" s="16"/>
      <c r="E56" s="16"/>
      <c r="F56" s="16"/>
      <c r="G56" s="16"/>
      <c r="H56" s="16"/>
    </row>
    <row r="57" spans="2:8" ht="15.95" customHeight="1">
      <c r="B57" s="3"/>
      <c r="C57" s="3"/>
      <c r="D57" s="16"/>
      <c r="E57" s="16"/>
      <c r="F57" s="16"/>
      <c r="G57" s="16"/>
      <c r="H57" s="16"/>
    </row>
    <row r="58" spans="2:8" ht="15.95" customHeight="1">
      <c r="B58" s="3"/>
      <c r="C58" s="3"/>
      <c r="D58" s="16"/>
      <c r="E58" s="16"/>
      <c r="F58" s="16"/>
      <c r="G58" s="16"/>
      <c r="H58" s="16"/>
    </row>
    <row r="59" spans="2:8" ht="15.95" customHeight="1">
      <c r="B59" s="3"/>
      <c r="C59" s="3"/>
      <c r="D59" s="16"/>
      <c r="E59" s="16"/>
      <c r="F59" s="16"/>
      <c r="G59" s="16"/>
      <c r="H59" s="16"/>
    </row>
    <row r="60" spans="2:8" ht="15.95" customHeight="1">
      <c r="B60" s="3"/>
      <c r="C60" s="3"/>
      <c r="D60" s="16"/>
      <c r="E60" s="16"/>
      <c r="F60" s="16"/>
      <c r="G60" s="16"/>
      <c r="H60" s="16"/>
    </row>
    <row r="61" spans="2:8" ht="15.95" customHeight="1">
      <c r="B61" s="3"/>
      <c r="C61" s="3"/>
      <c r="D61" s="16"/>
      <c r="E61" s="16"/>
      <c r="F61" s="16"/>
      <c r="G61" s="16"/>
      <c r="H61" s="16"/>
    </row>
    <row r="62" spans="2:8" ht="15.95" customHeight="1">
      <c r="B62" s="3"/>
      <c r="C62" s="3"/>
      <c r="D62" s="16"/>
      <c r="E62" s="16"/>
      <c r="F62" s="16"/>
      <c r="G62" s="16"/>
      <c r="H62" s="16"/>
    </row>
    <row r="63" spans="2:8" ht="15.95" customHeight="1">
      <c r="B63" s="3"/>
      <c r="C63" s="3"/>
      <c r="D63" s="16"/>
      <c r="E63" s="16"/>
      <c r="F63" s="16"/>
      <c r="G63" s="16"/>
      <c r="H63" s="16"/>
    </row>
    <row r="64" spans="2:8" ht="15.95" customHeight="1">
      <c r="B64" s="3"/>
      <c r="C64" s="3"/>
      <c r="D64" s="16"/>
      <c r="E64" s="16"/>
      <c r="F64" s="16"/>
      <c r="G64" s="16"/>
      <c r="H64" s="16"/>
    </row>
    <row r="65" spans="2:8" ht="15.95" customHeight="1">
      <c r="B65" s="3"/>
      <c r="C65" s="3"/>
      <c r="D65" s="16"/>
      <c r="E65" s="16"/>
      <c r="F65" s="16"/>
      <c r="G65" s="16"/>
      <c r="H65" s="16"/>
    </row>
    <row r="66" spans="2:8" ht="15.95" customHeight="1">
      <c r="B66" s="3"/>
      <c r="C66" s="3"/>
      <c r="D66" s="16"/>
      <c r="E66" s="16"/>
      <c r="F66" s="16"/>
      <c r="G66" s="16"/>
      <c r="H66" s="16"/>
    </row>
    <row r="67" spans="2:8" ht="15.95" customHeight="1">
      <c r="B67" s="3"/>
      <c r="C67" s="3"/>
      <c r="D67" s="16"/>
      <c r="E67" s="16"/>
      <c r="F67" s="16"/>
      <c r="G67" s="16"/>
      <c r="H67" s="16"/>
    </row>
    <row r="68" spans="2:8" ht="15.95" customHeight="1">
      <c r="B68" s="3"/>
      <c r="C68" s="3"/>
      <c r="D68" s="16"/>
      <c r="E68" s="16"/>
      <c r="F68" s="16"/>
      <c r="G68" s="16"/>
      <c r="H68" s="16"/>
    </row>
    <row r="69" spans="2:8" ht="15.95" customHeight="1">
      <c r="B69" s="3"/>
      <c r="C69" s="3"/>
      <c r="D69" s="16"/>
      <c r="E69" s="16"/>
      <c r="F69" s="16"/>
      <c r="G69" s="16"/>
      <c r="H69" s="16"/>
    </row>
    <row r="70" spans="2:8" ht="15.95" customHeight="1">
      <c r="B70" s="3"/>
      <c r="C70" s="3"/>
      <c r="D70" s="16"/>
      <c r="E70" s="16"/>
      <c r="F70" s="16"/>
      <c r="G70" s="16"/>
      <c r="H70" s="16"/>
    </row>
    <row r="71" spans="2:8" ht="15.95" customHeight="1">
      <c r="B71" s="3"/>
      <c r="C71" s="3"/>
      <c r="D71" s="16"/>
      <c r="E71" s="16"/>
      <c r="F71" s="16"/>
      <c r="G71" s="16"/>
      <c r="H71" s="16"/>
    </row>
    <row r="72" spans="2:8" ht="15.95" customHeight="1">
      <c r="B72" s="3"/>
      <c r="C72" s="3"/>
      <c r="D72" s="16"/>
      <c r="E72" s="16"/>
      <c r="F72" s="16"/>
      <c r="G72" s="16"/>
      <c r="H72" s="16"/>
    </row>
    <row r="73" spans="2:8" ht="15.95" customHeight="1">
      <c r="B73" s="3"/>
      <c r="C73" s="3"/>
      <c r="D73" s="16"/>
      <c r="E73" s="16"/>
      <c r="F73" s="16"/>
      <c r="G73" s="16"/>
      <c r="H73" s="16"/>
    </row>
    <row r="74" spans="2:8" ht="15.95" customHeight="1">
      <c r="B74" s="3"/>
      <c r="C74" s="3"/>
      <c r="D74" s="16"/>
      <c r="E74" s="16"/>
      <c r="F74" s="16"/>
      <c r="G74" s="16"/>
      <c r="H74" s="16"/>
    </row>
    <row r="75" spans="2:8" ht="15.95" customHeight="1">
      <c r="B75" s="3"/>
      <c r="C75" s="3"/>
      <c r="D75" s="16"/>
      <c r="E75" s="16"/>
      <c r="F75" s="16"/>
      <c r="G75" s="16"/>
      <c r="H75" s="16"/>
    </row>
    <row r="76" spans="2:8" ht="15.95" customHeight="1">
      <c r="B76" s="3"/>
      <c r="C76" s="3"/>
      <c r="D76" s="16"/>
      <c r="E76" s="16"/>
      <c r="F76" s="16"/>
      <c r="G76" s="16"/>
      <c r="H76" s="16"/>
    </row>
    <row r="77" spans="2:8" ht="15.95" customHeight="1">
      <c r="B77" s="3"/>
      <c r="C77" s="3"/>
      <c r="D77" s="16"/>
      <c r="E77" s="16"/>
      <c r="F77" s="16"/>
      <c r="G77" s="16"/>
      <c r="H77" s="16"/>
    </row>
    <row r="78" spans="2:8" ht="15.95" customHeight="1">
      <c r="B78" s="3"/>
      <c r="C78" s="3"/>
      <c r="D78" s="16"/>
      <c r="E78" s="16"/>
      <c r="F78" s="16"/>
      <c r="G78" s="16"/>
      <c r="H78" s="16"/>
    </row>
    <row r="79" spans="2:8" ht="15.95" customHeight="1">
      <c r="B79" s="3"/>
      <c r="C79" s="3"/>
      <c r="D79" s="16"/>
      <c r="E79" s="16"/>
      <c r="F79" s="16"/>
      <c r="G79" s="16"/>
      <c r="H79" s="16"/>
    </row>
    <row r="80" spans="2:8" ht="15.95" customHeight="1">
      <c r="B80" s="3"/>
      <c r="C80" s="3"/>
      <c r="D80" s="16"/>
      <c r="E80" s="16"/>
      <c r="F80" s="16"/>
      <c r="G80" s="16"/>
      <c r="H80" s="16"/>
    </row>
    <row r="81" spans="2:8" ht="15.95" customHeight="1">
      <c r="B81" s="3"/>
      <c r="C81" s="3"/>
      <c r="D81" s="16"/>
      <c r="E81" s="16"/>
      <c r="F81" s="16"/>
      <c r="G81" s="16"/>
      <c r="H81" s="16"/>
    </row>
    <row r="82" spans="2:8" ht="15.95" customHeight="1">
      <c r="B82" s="3"/>
      <c r="C82" s="3"/>
      <c r="D82" s="16"/>
      <c r="E82" s="16"/>
      <c r="F82" s="16"/>
      <c r="G82" s="16"/>
      <c r="H82" s="16"/>
    </row>
    <row r="83" spans="2:8" ht="15.95" customHeight="1">
      <c r="B83" s="3"/>
      <c r="C83" s="3"/>
      <c r="D83" s="16"/>
      <c r="E83" s="16"/>
      <c r="F83" s="16"/>
      <c r="G83" s="16"/>
      <c r="H83" s="16"/>
    </row>
    <row r="84" spans="2:8" ht="15.95" customHeight="1">
      <c r="B84" s="3"/>
      <c r="C84" s="3"/>
      <c r="D84" s="16"/>
      <c r="E84" s="16"/>
      <c r="F84" s="16"/>
      <c r="G84" s="16"/>
      <c r="H84" s="16"/>
    </row>
    <row r="85" spans="2:8" ht="15.95" customHeight="1">
      <c r="B85" s="3"/>
      <c r="C85" s="3"/>
      <c r="D85" s="16"/>
      <c r="E85" s="16"/>
      <c r="F85" s="16"/>
      <c r="G85" s="16"/>
      <c r="H85" s="16"/>
    </row>
    <row r="86" spans="2:8" ht="15.95" customHeight="1">
      <c r="B86" s="3"/>
      <c r="C86" s="3"/>
      <c r="D86" s="16"/>
      <c r="E86" s="16"/>
      <c r="F86" s="16"/>
      <c r="G86" s="16"/>
      <c r="H86" s="16"/>
    </row>
    <row r="87" spans="2:8" ht="15.95" customHeight="1">
      <c r="B87" s="3"/>
      <c r="C87" s="3"/>
      <c r="D87" s="16"/>
      <c r="E87" s="16"/>
      <c r="F87" s="16"/>
      <c r="G87" s="16"/>
      <c r="H87" s="16"/>
    </row>
    <row r="88" spans="2:8" ht="15.95" customHeight="1">
      <c r="B88" s="3"/>
      <c r="C88" s="3"/>
      <c r="D88" s="16"/>
      <c r="E88" s="16"/>
      <c r="F88" s="16"/>
      <c r="G88" s="16"/>
      <c r="H88" s="16"/>
    </row>
    <row r="89" spans="2:8" ht="15.95" customHeight="1">
      <c r="B89" s="3"/>
      <c r="C89" s="3"/>
      <c r="D89" s="16"/>
      <c r="E89" s="16"/>
      <c r="F89" s="16"/>
      <c r="G89" s="16"/>
      <c r="H89" s="16"/>
    </row>
    <row r="90" spans="2:8" ht="15.95" customHeight="1">
      <c r="B90" s="3"/>
      <c r="C90" s="3"/>
      <c r="D90" s="16"/>
      <c r="E90" s="16"/>
      <c r="F90" s="16"/>
      <c r="G90" s="16"/>
      <c r="H90" s="16"/>
    </row>
    <row r="91" spans="2:8" ht="15.95" customHeight="1">
      <c r="B91" s="3"/>
      <c r="C91" s="3"/>
      <c r="D91" s="16"/>
      <c r="E91" s="16"/>
      <c r="F91" s="16"/>
      <c r="G91" s="16"/>
      <c r="H91" s="16"/>
    </row>
    <row r="92" spans="2:8" ht="15.95" customHeight="1">
      <c r="B92" s="3"/>
      <c r="C92" s="3"/>
      <c r="D92" s="16"/>
      <c r="E92" s="16"/>
      <c r="F92" s="16"/>
      <c r="G92" s="16"/>
      <c r="H92" s="16"/>
    </row>
    <row r="93" spans="2:8" ht="15.95" customHeight="1">
      <c r="B93" s="3"/>
      <c r="C93" s="3"/>
      <c r="D93" s="16"/>
      <c r="E93" s="16"/>
      <c r="F93" s="16"/>
      <c r="G93" s="16"/>
      <c r="H93" s="16"/>
    </row>
    <row r="94" spans="2:8" ht="15.95" customHeight="1">
      <c r="B94" s="3"/>
      <c r="C94" s="3"/>
      <c r="D94" s="16"/>
      <c r="E94" s="16"/>
      <c r="F94" s="16"/>
      <c r="G94" s="16"/>
      <c r="H94" s="16"/>
    </row>
    <row r="95" spans="2:8" ht="15.95" customHeight="1">
      <c r="B95" s="3"/>
      <c r="C95" s="3"/>
      <c r="D95" s="16"/>
      <c r="E95" s="16"/>
      <c r="F95" s="16"/>
      <c r="G95" s="16"/>
      <c r="H95" s="16"/>
    </row>
    <row r="96" spans="2:8" ht="15.95" customHeight="1">
      <c r="B96" s="3"/>
      <c r="C96" s="3"/>
      <c r="D96" s="16"/>
      <c r="E96" s="16"/>
      <c r="F96" s="16"/>
      <c r="G96" s="16"/>
      <c r="H96" s="16"/>
    </row>
    <row r="97" spans="2:8" ht="15.95" customHeight="1">
      <c r="B97" s="3"/>
      <c r="C97" s="3"/>
      <c r="D97" s="16"/>
      <c r="E97" s="16"/>
      <c r="F97" s="16"/>
      <c r="G97" s="16"/>
      <c r="H97" s="16"/>
    </row>
    <row r="98" spans="2:8" ht="15.95" customHeight="1">
      <c r="B98" s="3"/>
      <c r="C98" s="3"/>
      <c r="D98" s="16"/>
      <c r="E98" s="16"/>
      <c r="F98" s="16"/>
      <c r="G98" s="16"/>
      <c r="H98" s="16"/>
    </row>
    <row r="99" spans="2:8" ht="15.95" customHeight="1">
      <c r="B99" s="3"/>
      <c r="C99" s="3"/>
      <c r="D99" s="16"/>
      <c r="E99" s="16"/>
      <c r="F99" s="16"/>
      <c r="G99" s="16"/>
      <c r="H99" s="16"/>
    </row>
    <row r="100" spans="2:8" ht="15.95" customHeight="1">
      <c r="B100" s="3"/>
      <c r="C100" s="3"/>
      <c r="D100" s="16"/>
      <c r="E100" s="16"/>
      <c r="F100" s="16"/>
      <c r="G100" s="16"/>
      <c r="H100" s="16"/>
    </row>
    <row r="101" spans="2:8" ht="15.95" customHeight="1">
      <c r="B101" s="3"/>
      <c r="C101" s="3"/>
      <c r="D101" s="16"/>
      <c r="E101" s="16"/>
      <c r="F101" s="16"/>
      <c r="G101" s="16"/>
      <c r="H101" s="16"/>
    </row>
    <row r="102" spans="2:8" ht="15.95" customHeight="1">
      <c r="B102" s="3"/>
      <c r="C102" s="3"/>
      <c r="D102" s="16"/>
      <c r="E102" s="16"/>
      <c r="F102" s="16"/>
      <c r="G102" s="16"/>
      <c r="H102" s="16"/>
    </row>
    <row r="103" spans="2:8" ht="15.95" customHeight="1">
      <c r="B103" s="3"/>
      <c r="C103" s="3"/>
      <c r="D103" s="16"/>
      <c r="E103" s="16"/>
      <c r="F103" s="16"/>
      <c r="G103" s="16"/>
      <c r="H103" s="16"/>
    </row>
    <row r="104" spans="2:8" ht="15.95" customHeight="1">
      <c r="B104" s="3"/>
      <c r="C104" s="3"/>
      <c r="D104" s="16"/>
      <c r="E104" s="16"/>
      <c r="F104" s="16"/>
      <c r="G104" s="16"/>
      <c r="H104" s="16"/>
    </row>
    <row r="105" spans="2:8" ht="15.95" customHeight="1">
      <c r="B105" s="3"/>
      <c r="C105" s="3"/>
      <c r="D105" s="16"/>
      <c r="E105" s="16"/>
      <c r="F105" s="16"/>
      <c r="G105" s="16"/>
      <c r="H105" s="16"/>
    </row>
    <row r="106" spans="2:8" ht="15.95" customHeight="1">
      <c r="B106" s="3"/>
      <c r="C106" s="3"/>
      <c r="D106" s="16"/>
      <c r="E106" s="16"/>
      <c r="F106" s="16"/>
      <c r="G106" s="16"/>
      <c r="H106" s="16"/>
    </row>
    <row r="107" spans="2:8" ht="15.95" customHeight="1">
      <c r="B107" s="3"/>
      <c r="C107" s="3"/>
      <c r="D107" s="16"/>
      <c r="E107" s="16"/>
      <c r="F107" s="16"/>
      <c r="G107" s="16"/>
      <c r="H107" s="16"/>
    </row>
    <row r="108" spans="2:8" ht="15.95" customHeight="1">
      <c r="B108" s="3"/>
      <c r="C108" s="3"/>
      <c r="D108" s="16"/>
      <c r="E108" s="16"/>
      <c r="F108" s="16"/>
      <c r="G108" s="16"/>
      <c r="H108" s="16"/>
    </row>
    <row r="109" spans="2:8" ht="15.95" customHeight="1">
      <c r="B109" s="3"/>
      <c r="C109" s="3"/>
      <c r="D109" s="16"/>
      <c r="E109" s="16"/>
      <c r="F109" s="16"/>
      <c r="G109" s="16"/>
      <c r="H109" s="16"/>
    </row>
    <row r="110" spans="2:8" ht="15.95" customHeight="1">
      <c r="B110" s="3"/>
      <c r="C110" s="3"/>
      <c r="D110" s="16"/>
      <c r="E110" s="16"/>
      <c r="F110" s="16"/>
      <c r="G110" s="16"/>
      <c r="H110" s="16"/>
    </row>
    <row r="111" spans="2:8" ht="15.95" customHeight="1">
      <c r="B111" s="3"/>
      <c r="C111" s="3"/>
      <c r="D111" s="16"/>
      <c r="E111" s="16"/>
      <c r="F111" s="16"/>
      <c r="G111" s="16"/>
      <c r="H111" s="16"/>
    </row>
    <row r="112" spans="2:8" ht="15.95" customHeight="1">
      <c r="B112" s="3"/>
      <c r="C112" s="3"/>
      <c r="D112" s="16"/>
      <c r="E112" s="16"/>
      <c r="F112" s="16"/>
      <c r="G112" s="16"/>
      <c r="H112" s="16"/>
    </row>
    <row r="113" spans="2:8" ht="15.95" customHeight="1">
      <c r="B113" s="3"/>
      <c r="C113" s="3"/>
      <c r="D113" s="16"/>
      <c r="E113" s="16"/>
      <c r="F113" s="16"/>
      <c r="G113" s="16"/>
      <c r="H113" s="16"/>
    </row>
    <row r="114" spans="2:8" ht="15.95" customHeight="1">
      <c r="B114" s="3"/>
      <c r="C114" s="3"/>
      <c r="D114" s="16"/>
      <c r="E114" s="16"/>
      <c r="F114" s="16"/>
      <c r="G114" s="16"/>
      <c r="H114" s="16"/>
    </row>
    <row r="115" spans="2:8" ht="15.95" customHeight="1">
      <c r="B115" s="3"/>
      <c r="C115" s="3"/>
      <c r="D115" s="16"/>
      <c r="E115" s="16"/>
      <c r="F115" s="16"/>
      <c r="G115" s="16"/>
      <c r="H115" s="16"/>
    </row>
    <row r="116" spans="2:8" ht="15.95" customHeight="1">
      <c r="B116" s="3"/>
      <c r="C116" s="3"/>
      <c r="D116" s="16"/>
      <c r="E116" s="16"/>
      <c r="F116" s="16"/>
      <c r="G116" s="16"/>
      <c r="H116" s="16"/>
    </row>
    <row r="117" spans="2:8" ht="15.95" customHeight="1">
      <c r="B117" s="3"/>
      <c r="C117" s="3"/>
      <c r="D117" s="16"/>
      <c r="E117" s="16"/>
      <c r="F117" s="16"/>
      <c r="G117" s="16"/>
      <c r="H117" s="16"/>
    </row>
    <row r="118" spans="2:8" ht="15.95" customHeight="1">
      <c r="B118" s="3"/>
      <c r="C118" s="3"/>
      <c r="D118" s="16"/>
      <c r="E118" s="16"/>
      <c r="F118" s="16"/>
      <c r="G118" s="16"/>
      <c r="H118" s="16"/>
    </row>
    <row r="119" spans="2:8" ht="15.95" customHeight="1">
      <c r="B119" s="3"/>
      <c r="C119" s="3"/>
      <c r="D119" s="16"/>
      <c r="E119" s="16"/>
      <c r="F119" s="16"/>
      <c r="G119" s="16"/>
      <c r="H119" s="16"/>
    </row>
    <row r="120" spans="2:8" ht="15.95" customHeight="1">
      <c r="B120" s="3"/>
      <c r="C120" s="3"/>
      <c r="D120" s="16"/>
      <c r="E120" s="16"/>
      <c r="F120" s="16"/>
      <c r="G120" s="16"/>
      <c r="H120" s="16"/>
    </row>
    <row r="121" spans="2:8" ht="15.95" customHeight="1">
      <c r="B121" s="3"/>
      <c r="C121" s="3"/>
      <c r="D121" s="16"/>
      <c r="E121" s="16"/>
      <c r="F121" s="16"/>
      <c r="G121" s="16"/>
      <c r="H121" s="16"/>
    </row>
    <row r="122" spans="2:8" ht="15.95" customHeight="1">
      <c r="B122" s="3"/>
      <c r="C122" s="3"/>
      <c r="D122" s="16"/>
      <c r="E122" s="16"/>
      <c r="F122" s="16"/>
      <c r="G122" s="16"/>
      <c r="H122" s="16"/>
    </row>
    <row r="123" spans="2:8" ht="15.95" customHeight="1">
      <c r="B123" s="3"/>
      <c r="C123" s="3"/>
      <c r="D123" s="16"/>
      <c r="E123" s="16"/>
      <c r="F123" s="16"/>
      <c r="G123" s="16"/>
      <c r="H123" s="16"/>
    </row>
    <row r="124" spans="2:8" ht="15.95" customHeight="1">
      <c r="B124" s="3"/>
      <c r="C124" s="3"/>
      <c r="D124" s="16"/>
      <c r="E124" s="16"/>
      <c r="F124" s="16"/>
      <c r="G124" s="16"/>
      <c r="H124" s="16"/>
    </row>
    <row r="125" spans="2:8" ht="15.95" customHeight="1">
      <c r="B125" s="3"/>
      <c r="C125" s="3"/>
      <c r="D125" s="16"/>
      <c r="E125" s="16"/>
      <c r="F125" s="16"/>
      <c r="G125" s="16"/>
      <c r="H125" s="16"/>
    </row>
    <row r="126" spans="2:8" ht="15.95" customHeight="1">
      <c r="B126" s="3"/>
      <c r="C126" s="3"/>
      <c r="D126" s="16"/>
      <c r="E126" s="16"/>
      <c r="F126" s="16"/>
      <c r="G126" s="16"/>
      <c r="H126" s="16"/>
    </row>
    <row r="127" spans="2:8" ht="15.95" customHeight="1">
      <c r="B127" s="3"/>
      <c r="C127" s="3"/>
      <c r="D127" s="16"/>
      <c r="E127" s="16"/>
      <c r="F127" s="16"/>
      <c r="G127" s="16"/>
      <c r="H127" s="16"/>
    </row>
    <row r="128" spans="2:8" ht="15.95" customHeight="1">
      <c r="B128" s="3"/>
      <c r="C128" s="3"/>
      <c r="D128" s="16"/>
      <c r="E128" s="16"/>
      <c r="F128" s="16"/>
      <c r="G128" s="16"/>
      <c r="H128" s="16"/>
    </row>
    <row r="129" spans="2:8" ht="15.95" customHeight="1">
      <c r="B129" s="3"/>
      <c r="C129" s="3"/>
      <c r="D129" s="16"/>
      <c r="E129" s="16"/>
      <c r="F129" s="16"/>
      <c r="G129" s="16"/>
      <c r="H129" s="16"/>
    </row>
    <row r="130" spans="2:8" ht="15.95" customHeight="1">
      <c r="B130" s="3"/>
      <c r="C130" s="3"/>
      <c r="D130" s="16"/>
      <c r="E130" s="16"/>
      <c r="F130" s="16"/>
      <c r="G130" s="16"/>
      <c r="H130" s="16"/>
    </row>
    <row r="131" spans="2:8" ht="15.95" customHeight="1">
      <c r="B131" s="3"/>
      <c r="C131" s="3"/>
      <c r="D131" s="16"/>
      <c r="E131" s="16"/>
      <c r="F131" s="16"/>
      <c r="G131" s="16"/>
      <c r="H131" s="16"/>
    </row>
    <row r="132" spans="2:8" ht="15.95" customHeight="1">
      <c r="B132" s="3"/>
      <c r="C132" s="3"/>
      <c r="D132" s="16"/>
      <c r="E132" s="16"/>
      <c r="F132" s="16"/>
      <c r="G132" s="16"/>
      <c r="H132" s="16"/>
    </row>
    <row r="133" spans="2:8" ht="15.95" customHeight="1">
      <c r="B133" s="3"/>
      <c r="C133" s="3"/>
      <c r="D133" s="16"/>
      <c r="E133" s="16"/>
      <c r="F133" s="16"/>
      <c r="G133" s="16"/>
      <c r="H133" s="16"/>
    </row>
    <row r="134" spans="2:8" ht="15.95" customHeight="1">
      <c r="B134" s="3"/>
      <c r="C134" s="3"/>
      <c r="D134" s="16"/>
      <c r="E134" s="16"/>
      <c r="F134" s="16"/>
      <c r="G134" s="16"/>
      <c r="H134" s="16"/>
    </row>
    <row r="135" spans="2:8" ht="15.95" customHeight="1">
      <c r="B135" s="3"/>
      <c r="C135" s="3"/>
      <c r="D135" s="16"/>
      <c r="E135" s="16"/>
      <c r="F135" s="16"/>
      <c r="G135" s="16"/>
      <c r="H135" s="16"/>
    </row>
    <row r="136" spans="2:8" ht="15.95" customHeight="1">
      <c r="B136" s="3"/>
      <c r="C136" s="3"/>
      <c r="D136" s="16"/>
      <c r="E136" s="16"/>
      <c r="F136" s="16"/>
      <c r="G136" s="16"/>
      <c r="H136" s="16"/>
    </row>
    <row r="137" spans="2:8" ht="15.95" customHeight="1">
      <c r="B137" s="3"/>
      <c r="C137" s="3"/>
      <c r="D137" s="16"/>
      <c r="E137" s="16"/>
      <c r="F137" s="16"/>
      <c r="G137" s="16"/>
      <c r="H137" s="16"/>
    </row>
    <row r="138" spans="2:8" ht="15.95" customHeight="1">
      <c r="B138" s="3"/>
      <c r="C138" s="3"/>
      <c r="D138" s="16"/>
      <c r="E138" s="16"/>
      <c r="F138" s="16"/>
      <c r="G138" s="16"/>
      <c r="H138" s="16"/>
    </row>
    <row r="139" spans="2:8" ht="15.95" customHeight="1">
      <c r="B139" s="3"/>
      <c r="C139" s="3"/>
      <c r="D139" s="16"/>
      <c r="E139" s="16"/>
      <c r="F139" s="16"/>
      <c r="G139" s="16"/>
      <c r="H139" s="16"/>
    </row>
    <row r="140" spans="2:8" ht="15.95" customHeight="1">
      <c r="B140" s="3"/>
      <c r="C140" s="3"/>
      <c r="D140" s="16"/>
      <c r="E140" s="16"/>
      <c r="F140" s="16"/>
      <c r="G140" s="16"/>
      <c r="H140" s="16"/>
    </row>
    <row r="141" spans="2:8" ht="15.95" customHeight="1">
      <c r="B141" s="3"/>
      <c r="C141" s="3"/>
      <c r="D141" s="16"/>
      <c r="E141" s="16"/>
      <c r="F141" s="16"/>
      <c r="G141" s="16"/>
      <c r="H141" s="16"/>
    </row>
    <row r="142" spans="2:8" ht="15.95" customHeight="1">
      <c r="B142" s="3"/>
      <c r="C142" s="3"/>
      <c r="D142" s="16"/>
      <c r="E142" s="16"/>
      <c r="F142" s="16"/>
      <c r="G142" s="16"/>
      <c r="H142" s="16"/>
    </row>
    <row r="143" spans="2:8" ht="15.95" customHeight="1">
      <c r="B143" s="3"/>
      <c r="C143" s="3"/>
      <c r="D143" s="16"/>
      <c r="E143" s="16"/>
      <c r="F143" s="16"/>
      <c r="G143" s="16"/>
      <c r="H143" s="16"/>
    </row>
    <row r="144" spans="2:8" ht="15.95" customHeight="1">
      <c r="B144" s="3"/>
      <c r="C144" s="3"/>
      <c r="D144" s="16"/>
      <c r="E144" s="16"/>
      <c r="F144" s="16"/>
      <c r="G144" s="16"/>
      <c r="H144" s="16"/>
    </row>
    <row r="145" spans="2:8" ht="15.95" customHeight="1">
      <c r="B145" s="3"/>
      <c r="C145" s="3"/>
      <c r="D145" s="16"/>
      <c r="E145" s="16"/>
      <c r="F145" s="16"/>
      <c r="G145" s="16"/>
      <c r="H145" s="16"/>
    </row>
    <row r="146" spans="2:8" ht="15.95" customHeight="1">
      <c r="B146" s="3"/>
      <c r="C146" s="3"/>
      <c r="D146" s="16"/>
      <c r="E146" s="16"/>
      <c r="F146" s="16"/>
      <c r="G146" s="16"/>
      <c r="H146" s="16"/>
    </row>
    <row r="147" spans="2:8" ht="15.95" customHeight="1">
      <c r="B147" s="3"/>
      <c r="C147" s="3"/>
      <c r="D147" s="16"/>
      <c r="E147" s="16"/>
      <c r="F147" s="16"/>
      <c r="G147" s="16"/>
      <c r="H147" s="16"/>
    </row>
    <row r="148" spans="2:8" ht="15.95" customHeight="1">
      <c r="B148" s="3"/>
      <c r="C148" s="3"/>
      <c r="D148" s="16"/>
      <c r="E148" s="16"/>
      <c r="F148" s="16"/>
      <c r="G148" s="16"/>
      <c r="H148" s="16"/>
    </row>
    <row r="149" spans="2:8" ht="15.95" customHeight="1">
      <c r="B149" s="3"/>
      <c r="C149" s="3"/>
      <c r="D149" s="16"/>
      <c r="E149" s="16"/>
      <c r="F149" s="16"/>
      <c r="G149" s="16"/>
      <c r="H149" s="16"/>
    </row>
    <row r="150" spans="2:8" ht="15.95" customHeight="1">
      <c r="B150" s="3"/>
      <c r="C150" s="3"/>
      <c r="D150" s="16"/>
      <c r="E150" s="16"/>
      <c r="F150" s="16"/>
      <c r="G150" s="16"/>
      <c r="H150" s="16"/>
    </row>
    <row r="151" spans="2:8" ht="15.95" customHeight="1">
      <c r="B151" s="3"/>
      <c r="C151" s="3"/>
      <c r="D151" s="16"/>
      <c r="E151" s="16"/>
      <c r="F151" s="16"/>
      <c r="G151" s="16"/>
      <c r="H151" s="16"/>
    </row>
    <row r="152" spans="2:8" ht="15.95" customHeight="1">
      <c r="B152" s="3"/>
      <c r="C152" s="3"/>
      <c r="D152" s="16"/>
      <c r="E152" s="16"/>
      <c r="F152" s="16"/>
      <c r="G152" s="16"/>
      <c r="H152" s="16"/>
    </row>
    <row r="153" spans="2:8" ht="15.95" customHeight="1">
      <c r="B153" s="3"/>
      <c r="C153" s="3"/>
      <c r="D153" s="16"/>
      <c r="E153" s="16"/>
      <c r="F153" s="16"/>
      <c r="G153" s="16"/>
      <c r="H153" s="16"/>
    </row>
    <row r="154" spans="2:8" ht="15.95" customHeight="1">
      <c r="B154" s="3"/>
      <c r="C154" s="3"/>
      <c r="D154" s="16"/>
      <c r="E154" s="16"/>
      <c r="F154" s="16"/>
      <c r="G154" s="16"/>
      <c r="H154" s="16"/>
    </row>
    <row r="155" spans="2:8" ht="15.95" customHeight="1">
      <c r="B155" s="3"/>
      <c r="C155" s="3"/>
      <c r="D155" s="16"/>
      <c r="E155" s="16"/>
      <c r="F155" s="16"/>
      <c r="G155" s="16"/>
      <c r="H155" s="16"/>
    </row>
    <row r="156" spans="2:8" ht="15.95" customHeight="1">
      <c r="B156" s="3"/>
      <c r="C156" s="3"/>
      <c r="D156" s="16"/>
      <c r="E156" s="16"/>
      <c r="F156" s="16"/>
      <c r="G156" s="16"/>
      <c r="H156" s="16"/>
    </row>
    <row r="157" spans="2:8" ht="15.95" customHeight="1">
      <c r="B157" s="3"/>
      <c r="C157" s="3"/>
      <c r="D157" s="16"/>
      <c r="E157" s="16"/>
      <c r="F157" s="16"/>
      <c r="G157" s="16"/>
      <c r="H157" s="16"/>
    </row>
    <row r="158" spans="2:8" ht="15.95" customHeight="1">
      <c r="B158" s="3"/>
      <c r="C158" s="3"/>
      <c r="D158" s="16"/>
      <c r="E158" s="16"/>
      <c r="F158" s="16"/>
      <c r="G158" s="16"/>
      <c r="H158" s="16"/>
    </row>
    <row r="159" spans="2:8" ht="15.95" customHeight="1">
      <c r="B159" s="3"/>
      <c r="C159" s="3"/>
      <c r="D159" s="16"/>
      <c r="E159" s="16"/>
      <c r="F159" s="16"/>
      <c r="G159" s="16"/>
      <c r="H159" s="16"/>
    </row>
    <row r="160" spans="2:8" ht="15.95" customHeight="1">
      <c r="B160" s="3"/>
      <c r="C160" s="3"/>
      <c r="D160" s="16"/>
      <c r="E160" s="16"/>
      <c r="F160" s="16"/>
      <c r="G160" s="16"/>
      <c r="H160" s="16"/>
    </row>
    <row r="161" spans="2:8" ht="15.95" customHeight="1">
      <c r="B161" s="3"/>
      <c r="C161" s="3"/>
      <c r="D161" s="16"/>
      <c r="E161" s="16"/>
      <c r="F161" s="16"/>
      <c r="G161" s="16"/>
      <c r="H161" s="16"/>
    </row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</sheetData>
  <mergeCells count="4">
    <mergeCell ref="C1:G1"/>
    <mergeCell ref="B3:C3"/>
    <mergeCell ref="B15:C15"/>
    <mergeCell ref="D3:E3"/>
  </mergeCells>
  <pageMargins left="0" right="0" top="0.39370078740157483" bottom="0.39370078740157483" header="0" footer="0"/>
  <pageSetup paperSize="9" fitToWidth="0" fitToHeight="0" orientation="landscape" r:id="rId1"/>
  <headerFooter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MF21"/>
  <sheetViews>
    <sheetView zoomScaleNormal="100" workbookViewId="0">
      <selection activeCell="G12" sqref="G12"/>
    </sheetView>
  </sheetViews>
  <sheetFormatPr defaultRowHeight="15.75"/>
  <cols>
    <col min="1" max="1" width="3" customWidth="1"/>
    <col min="2" max="2" width="4.875" style="1" customWidth="1"/>
    <col min="3" max="3" width="26.875" style="4" customWidth="1"/>
    <col min="4" max="4" width="15.375" style="5" customWidth="1"/>
    <col min="5" max="1020" width="9.5" style="3" customWidth="1"/>
    <col min="1021" max="1022" width="9.5" customWidth="1"/>
    <col min="1023" max="1023" width="9" customWidth="1"/>
  </cols>
  <sheetData>
    <row r="1" spans="2:1020" ht="99" customHeight="1">
      <c r="C1" s="262" t="s">
        <v>110</v>
      </c>
      <c r="D1" s="262"/>
      <c r="E1" s="262"/>
      <c r="F1" s="262"/>
    </row>
    <row r="3" spans="2:1020" ht="29.25" customHeight="1">
      <c r="B3" s="263" t="s">
        <v>18</v>
      </c>
      <c r="C3" s="263"/>
      <c r="D3" s="6" t="s">
        <v>74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</row>
    <row r="4" spans="2:1020" ht="13.5" customHeight="1">
      <c r="B4" s="8"/>
      <c r="C4" s="9"/>
      <c r="D4" s="70"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</row>
    <row r="5" spans="2:1020" ht="13.5" customHeight="1">
      <c r="B5" s="11"/>
      <c r="C5" s="12"/>
      <c r="D5" s="64" t="s">
        <v>41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2:1020">
      <c r="B6" s="257">
        <v>1</v>
      </c>
      <c r="C6" s="38" t="s">
        <v>75</v>
      </c>
      <c r="D6" s="210">
        <v>0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2:1020" ht="21" customHeight="1">
      <c r="B7" s="258">
        <v>2</v>
      </c>
      <c r="C7" s="38" t="s">
        <v>76</v>
      </c>
      <c r="D7" s="210">
        <v>2921300.84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2:1020">
      <c r="B8" s="259">
        <v>3</v>
      </c>
      <c r="C8" s="38" t="s">
        <v>32</v>
      </c>
      <c r="D8" s="210">
        <v>20355.189999999999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2:1020">
      <c r="B9" s="260">
        <v>4</v>
      </c>
      <c r="C9" s="38" t="s">
        <v>33</v>
      </c>
      <c r="D9" s="1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2:1020">
      <c r="B10" s="199">
        <v>5</v>
      </c>
      <c r="C10" s="256" t="s">
        <v>77</v>
      </c>
      <c r="D10" s="210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2:1020" ht="15.95" customHeight="1">
      <c r="B11" s="25"/>
      <c r="C11" s="45" t="s">
        <v>1</v>
      </c>
      <c r="D11" s="27">
        <f>SUM(D6:D10)</f>
        <v>2941656.03</v>
      </c>
      <c r="E11" s="16"/>
      <c r="F11" s="16"/>
      <c r="G11" s="16"/>
    </row>
    <row r="12" spans="2:1020" ht="15.95" customHeight="1">
      <c r="B12" s="3"/>
      <c r="C12" s="3"/>
      <c r="D12" s="30"/>
      <c r="E12" s="16"/>
      <c r="F12" s="16"/>
      <c r="G12" s="16"/>
    </row>
    <row r="13" spans="2:1020" ht="15.95" customHeight="1">
      <c r="B13" s="3"/>
      <c r="C13" s="3"/>
      <c r="D13" s="30"/>
      <c r="E13" s="16"/>
      <c r="F13" s="16"/>
      <c r="G13" s="16"/>
    </row>
    <row r="14" spans="2:1020" ht="15.95" customHeight="1">
      <c r="B14" s="3"/>
      <c r="C14" s="5"/>
      <c r="D14" s="30"/>
      <c r="E14" s="16"/>
      <c r="F14" s="16"/>
      <c r="G14" s="16"/>
    </row>
    <row r="15" spans="2:1020" ht="15.95" customHeight="1">
      <c r="B15" s="3"/>
      <c r="C15" s="3"/>
      <c r="D15" s="30"/>
      <c r="E15" s="16"/>
      <c r="F15" s="16"/>
      <c r="G15" s="16"/>
    </row>
    <row r="16" spans="2:1020" ht="15.95" customHeight="1">
      <c r="B16" s="3"/>
      <c r="C16" s="3"/>
      <c r="D16" s="30"/>
      <c r="E16" s="16"/>
      <c r="F16" s="16"/>
      <c r="G16" s="16"/>
    </row>
    <row r="17" spans="2:1020" ht="15.95" customHeight="1">
      <c r="B17" s="3"/>
      <c r="C17" s="3"/>
      <c r="D17" s="30"/>
      <c r="E17" s="16"/>
      <c r="F17" s="16"/>
      <c r="G17" s="16"/>
    </row>
    <row r="18" spans="2:1020" ht="15.95" customHeight="1">
      <c r="B18" s="3"/>
      <c r="C18" s="3"/>
      <c r="D18" s="30"/>
      <c r="E18" s="16"/>
      <c r="F18" s="16"/>
      <c r="G18" s="1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2:1020" ht="15.95" customHeight="1">
      <c r="B19" s="3"/>
      <c r="C19" s="3"/>
      <c r="D19" s="30"/>
      <c r="E19" s="16"/>
      <c r="F19" s="16"/>
      <c r="G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2:1020" ht="15.95" customHeight="1">
      <c r="B20" s="3"/>
      <c r="C20" s="3"/>
      <c r="D20" s="30"/>
      <c r="E20" s="16"/>
      <c r="F20" s="16"/>
      <c r="G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2:1020">
      <c r="B21" s="3"/>
      <c r="C21" s="3"/>
      <c r="D21" s="30"/>
    </row>
  </sheetData>
  <mergeCells count="2">
    <mergeCell ref="C1:F1"/>
    <mergeCell ref="B3:C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D37"/>
  <sheetViews>
    <sheetView view="pageBreakPreview" topLeftCell="A7" zoomScaleNormal="100" zoomScaleSheetLayoutView="100" workbookViewId="0">
      <selection activeCell="G12" sqref="G12"/>
    </sheetView>
  </sheetViews>
  <sheetFormatPr defaultRowHeight="15.75"/>
  <cols>
    <col min="1" max="1" width="64.625" style="4" customWidth="1"/>
    <col min="2" max="2" width="14.875" style="224" bestFit="1" customWidth="1"/>
    <col min="3" max="3" width="41.125" style="226" bestFit="1" customWidth="1"/>
    <col min="4" max="4" width="9.5" style="237" customWidth="1"/>
    <col min="5" max="5" width="9.5" style="226" customWidth="1"/>
    <col min="6" max="1018" width="9.5" style="3" customWidth="1"/>
    <col min="1019" max="1020" width="9.5" customWidth="1"/>
    <col min="1021" max="1021" width="9" customWidth="1"/>
  </cols>
  <sheetData>
    <row r="1" spans="1:1018" ht="97.5" customHeight="1">
      <c r="A1" s="262" t="s">
        <v>137</v>
      </c>
      <c r="B1" s="262"/>
      <c r="C1" s="225"/>
      <c r="D1" s="225"/>
    </row>
    <row r="3" spans="1:1018" ht="14.25" customHeight="1">
      <c r="A3" s="269" t="s">
        <v>18</v>
      </c>
      <c r="B3" s="261">
        <v>2022</v>
      </c>
      <c r="C3" s="227"/>
      <c r="D3" s="228"/>
      <c r="E3" s="22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</row>
    <row r="4" spans="1:1018" ht="13.5" customHeight="1">
      <c r="A4" s="269"/>
      <c r="B4" s="239" t="s">
        <v>41</v>
      </c>
      <c r="C4" s="229"/>
      <c r="D4" s="230"/>
      <c r="E4" s="22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ht="14.25">
      <c r="A5" s="277" t="s">
        <v>131</v>
      </c>
      <c r="B5" s="278">
        <v>6018.26</v>
      </c>
      <c r="C5" s="231"/>
      <c r="D5" s="232"/>
      <c r="E5" s="23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18" ht="38.25">
      <c r="A6" s="277" t="s">
        <v>169</v>
      </c>
      <c r="B6" s="278">
        <v>1902</v>
      </c>
      <c r="C6" s="231"/>
      <c r="D6" s="232"/>
      <c r="E6" s="23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18" ht="14.25">
      <c r="A7" s="277" t="s">
        <v>170</v>
      </c>
      <c r="B7" s="278">
        <v>976</v>
      </c>
      <c r="C7" s="231"/>
      <c r="D7" s="234"/>
      <c r="E7" s="23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 ht="14.25">
      <c r="A8" s="277" t="s">
        <v>157</v>
      </c>
      <c r="B8" s="278">
        <v>1406.88</v>
      </c>
      <c r="C8" s="231"/>
      <c r="D8" s="234"/>
      <c r="E8" s="23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 ht="14.25">
      <c r="A9" s="277" t="s">
        <v>149</v>
      </c>
      <c r="B9" s="278">
        <v>4286.55</v>
      </c>
      <c r="C9" s="231"/>
      <c r="D9" s="232"/>
      <c r="E9" s="23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 ht="15.95" customHeight="1">
      <c r="A10" s="277" t="s">
        <v>132</v>
      </c>
      <c r="B10" s="278">
        <v>20722.04</v>
      </c>
      <c r="C10" s="231"/>
      <c r="D10" s="232"/>
      <c r="E10" s="233"/>
    </row>
    <row r="11" spans="1:1018" ht="15.95" customHeight="1">
      <c r="A11" s="277" t="s">
        <v>171</v>
      </c>
      <c r="B11" s="278">
        <v>7092.08</v>
      </c>
      <c r="C11" s="231"/>
      <c r="D11" s="232"/>
      <c r="E11" s="233"/>
    </row>
    <row r="12" spans="1:1018" ht="15.95" customHeight="1">
      <c r="A12" s="277" t="s">
        <v>172</v>
      </c>
      <c r="B12" s="278">
        <v>97771.27</v>
      </c>
      <c r="C12" s="231"/>
      <c r="D12" s="232"/>
      <c r="E12" s="233"/>
    </row>
    <row r="13" spans="1:1018" ht="15.95" customHeight="1">
      <c r="A13" s="277" t="s">
        <v>158</v>
      </c>
      <c r="B13" s="278">
        <v>1817.8</v>
      </c>
      <c r="C13" s="231"/>
      <c r="D13" s="232"/>
      <c r="E13" s="23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</row>
    <row r="14" spans="1:1018" ht="15.95" customHeight="1">
      <c r="A14" s="277" t="s">
        <v>133</v>
      </c>
      <c r="B14" s="278">
        <v>3489.2</v>
      </c>
      <c r="C14" s="231"/>
      <c r="D14" s="232"/>
      <c r="E14" s="2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18" ht="15.95" customHeight="1">
      <c r="A15" s="277" t="s">
        <v>173</v>
      </c>
      <c r="B15" s="278">
        <v>9485.09</v>
      </c>
      <c r="C15" s="231"/>
      <c r="D15" s="232"/>
      <c r="E15" s="23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18">
      <c r="A16" s="277" t="s">
        <v>134</v>
      </c>
      <c r="B16" s="278">
        <v>122856.65</v>
      </c>
      <c r="C16" s="231"/>
      <c r="D16" s="232"/>
      <c r="E16" s="233"/>
    </row>
    <row r="17" spans="1:1018">
      <c r="A17" s="277" t="s">
        <v>159</v>
      </c>
      <c r="B17" s="278">
        <v>11828.61</v>
      </c>
      <c r="C17" s="231"/>
      <c r="D17" s="232"/>
      <c r="E17" s="233"/>
    </row>
    <row r="18" spans="1:1018">
      <c r="A18" s="277" t="s">
        <v>142</v>
      </c>
      <c r="B18" s="278">
        <v>1525</v>
      </c>
      <c r="C18" s="231"/>
      <c r="D18" s="232"/>
      <c r="E18" s="233"/>
    </row>
    <row r="19" spans="1:1018" ht="38.25">
      <c r="A19" s="277" t="s">
        <v>174</v>
      </c>
      <c r="B19" s="278">
        <v>7661.41</v>
      </c>
      <c r="C19" s="231"/>
      <c r="D19" s="232"/>
      <c r="E19" s="233"/>
    </row>
    <row r="20" spans="1:1018" ht="25.5">
      <c r="A20" s="277" t="s">
        <v>175</v>
      </c>
      <c r="B20" s="278">
        <v>1028340</v>
      </c>
      <c r="C20" s="231"/>
      <c r="D20" s="232"/>
    </row>
    <row r="21" spans="1:1018" ht="25.5">
      <c r="A21" s="277" t="s">
        <v>176</v>
      </c>
      <c r="B21" s="278">
        <v>3067.08</v>
      </c>
      <c r="C21" s="231"/>
      <c r="D21" s="232"/>
    </row>
    <row r="22" spans="1:1018">
      <c r="A22" s="277" t="s">
        <v>177</v>
      </c>
      <c r="B22" s="278">
        <v>18910</v>
      </c>
      <c r="C22" s="231"/>
      <c r="D22" s="232"/>
    </row>
    <row r="23" spans="1:1018">
      <c r="A23" s="277" t="s">
        <v>135</v>
      </c>
      <c r="B23" s="278">
        <v>76504.600000000006</v>
      </c>
      <c r="C23" s="231"/>
      <c r="D23" s="232"/>
      <c r="E23" s="233"/>
    </row>
    <row r="24" spans="1:1018">
      <c r="A24" s="277" t="s">
        <v>143</v>
      </c>
      <c r="B24" s="278">
        <v>894859.56</v>
      </c>
      <c r="C24" s="231"/>
      <c r="D24" s="232"/>
      <c r="E24" s="233"/>
    </row>
    <row r="25" spans="1:1018">
      <c r="A25" s="277" t="s">
        <v>160</v>
      </c>
      <c r="B25" s="278">
        <v>140096.07</v>
      </c>
      <c r="C25" s="231"/>
      <c r="D25" s="232"/>
      <c r="E25" s="233"/>
    </row>
    <row r="26" spans="1:1018" ht="25.5">
      <c r="A26" s="277" t="s">
        <v>178</v>
      </c>
      <c r="B26" s="278">
        <v>6294.35</v>
      </c>
      <c r="C26" s="231"/>
      <c r="D26" s="232"/>
      <c r="E26" s="233"/>
    </row>
    <row r="27" spans="1:1018">
      <c r="A27" s="277" t="s">
        <v>179</v>
      </c>
      <c r="B27" s="278">
        <v>3294</v>
      </c>
      <c r="C27" s="231"/>
      <c r="D27" s="232"/>
      <c r="E27" s="233"/>
    </row>
    <row r="28" spans="1:1018">
      <c r="A28" s="277" t="s">
        <v>161</v>
      </c>
      <c r="B28" s="278">
        <v>3702.7</v>
      </c>
      <c r="C28" s="231"/>
      <c r="D28" s="232"/>
      <c r="E28" s="233"/>
    </row>
    <row r="29" spans="1:1018">
      <c r="A29" s="277" t="s">
        <v>180</v>
      </c>
      <c r="B29" s="278">
        <v>29669.37</v>
      </c>
      <c r="C29" s="231"/>
      <c r="D29" s="232"/>
      <c r="E29" s="233"/>
    </row>
    <row r="30" spans="1:1018">
      <c r="A30" s="277" t="s">
        <v>181</v>
      </c>
      <c r="B30" s="278">
        <v>110734.52</v>
      </c>
      <c r="C30" s="231"/>
      <c r="D30" s="232"/>
      <c r="E30" s="233"/>
    </row>
    <row r="31" spans="1:1018" s="153" customFormat="1" ht="28.5" customHeight="1">
      <c r="A31" s="277" t="s">
        <v>182</v>
      </c>
      <c r="B31" s="278">
        <v>4320.0200000000004</v>
      </c>
      <c r="C31" s="231"/>
      <c r="D31" s="232"/>
      <c r="E31" s="23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  <c r="AMD31" s="29"/>
    </row>
    <row r="32" spans="1:1018">
      <c r="A32" s="277" t="s">
        <v>183</v>
      </c>
      <c r="B32" s="278">
        <v>284.60000000000002</v>
      </c>
      <c r="C32" s="231"/>
      <c r="D32" s="232"/>
      <c r="E32" s="233"/>
    </row>
    <row r="33" spans="1:5">
      <c r="A33" s="277" t="s">
        <v>184</v>
      </c>
      <c r="B33" s="278">
        <v>726.58</v>
      </c>
      <c r="C33" s="231"/>
      <c r="D33" s="232"/>
      <c r="E33" s="233"/>
    </row>
    <row r="34" spans="1:5">
      <c r="A34" s="277" t="s">
        <v>162</v>
      </c>
      <c r="B34" s="278">
        <v>301658.55</v>
      </c>
      <c r="D34" s="236"/>
      <c r="E34" s="233"/>
    </row>
    <row r="35" spans="1:5">
      <c r="A35" s="277" t="s">
        <v>185</v>
      </c>
      <c r="B35" s="278">
        <v>1572.19</v>
      </c>
      <c r="E35" s="235"/>
    </row>
    <row r="36" spans="1:5">
      <c r="A36" s="277" t="s">
        <v>186</v>
      </c>
      <c r="B36" s="278">
        <v>18783</v>
      </c>
      <c r="E36" s="233"/>
    </row>
    <row r="37" spans="1:5">
      <c r="A37" s="279" t="s">
        <v>136</v>
      </c>
      <c r="B37" s="280">
        <v>2941656.03</v>
      </c>
      <c r="E37" s="238"/>
    </row>
  </sheetData>
  <mergeCells count="2">
    <mergeCell ref="A3:A4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70"/>
  <sheetViews>
    <sheetView topLeftCell="A34" zoomScaleNormal="100" workbookViewId="0">
      <selection activeCell="G12" sqref="G12"/>
    </sheetView>
  </sheetViews>
  <sheetFormatPr defaultRowHeight="14.25"/>
  <cols>
    <col min="1" max="1" width="1.375" customWidth="1"/>
    <col min="2" max="2" width="2.125" customWidth="1"/>
    <col min="3" max="3" width="8.375" customWidth="1"/>
    <col min="4" max="4" width="24.625" style="73" bestFit="1" customWidth="1"/>
    <col min="5" max="5" width="10.875" customWidth="1"/>
    <col min="6" max="6" width="2.5" customWidth="1"/>
    <col min="7" max="7" width="8.375" customWidth="1"/>
    <col min="8" max="8" width="10.875" customWidth="1"/>
    <col min="9" max="9" width="3.25" customWidth="1"/>
    <col min="10" max="10" width="18.125" style="72" customWidth="1"/>
    <col min="11" max="1018" width="8.375" customWidth="1"/>
    <col min="1019" max="1019" width="9" customWidth="1"/>
  </cols>
  <sheetData>
    <row r="1" spans="2:12" ht="98.25" customHeight="1">
      <c r="D1" s="262" t="s">
        <v>163</v>
      </c>
      <c r="E1" s="262"/>
      <c r="F1" s="262"/>
      <c r="G1" s="262"/>
      <c r="H1" s="262"/>
      <c r="I1" s="262"/>
    </row>
    <row r="2" spans="2:12" ht="15" thickBot="1"/>
    <row r="3" spans="2:12" ht="30" customHeight="1" thickBot="1">
      <c r="B3" s="271" t="s">
        <v>78</v>
      </c>
      <c r="C3" s="271"/>
      <c r="D3" s="271"/>
      <c r="E3" s="271"/>
      <c r="F3" s="271"/>
      <c r="G3" s="271"/>
      <c r="H3" s="271"/>
      <c r="I3" s="271"/>
      <c r="J3" s="271"/>
    </row>
    <row r="4" spans="2:12">
      <c r="B4" s="74"/>
      <c r="D4" s="73" t="s">
        <v>11</v>
      </c>
      <c r="J4" s="75"/>
      <c r="L4" s="76"/>
    </row>
    <row r="5" spans="2:12" s="77" customFormat="1" ht="38.25" customHeight="1">
      <c r="B5" s="78"/>
      <c r="C5" s="79"/>
      <c r="D5" s="80"/>
      <c r="E5" s="81" t="s">
        <v>79</v>
      </c>
      <c r="F5" s="79"/>
      <c r="G5" s="82"/>
      <c r="H5" s="83" t="s">
        <v>80</v>
      </c>
      <c r="I5" s="84"/>
      <c r="J5" s="85" t="s">
        <v>81</v>
      </c>
    </row>
    <row r="6" spans="2:12" s="86" customFormat="1" ht="18.75" customHeight="1">
      <c r="B6" s="87"/>
      <c r="C6" s="88"/>
      <c r="D6" s="89"/>
      <c r="E6" s="90">
        <v>2022</v>
      </c>
      <c r="F6" s="88"/>
      <c r="H6" s="90">
        <v>2022</v>
      </c>
      <c r="I6" s="91"/>
      <c r="J6" s="90">
        <v>2022</v>
      </c>
      <c r="K6" s="87"/>
    </row>
    <row r="7" spans="2:12">
      <c r="B7" s="74"/>
      <c r="C7" s="92"/>
      <c r="D7" s="93"/>
      <c r="E7" s="94"/>
      <c r="H7" s="94"/>
      <c r="J7" s="95"/>
    </row>
    <row r="8" spans="2:12" ht="34.5" customHeight="1">
      <c r="B8" s="96">
        <v>1</v>
      </c>
      <c r="C8" s="272" t="s">
        <v>82</v>
      </c>
      <c r="D8" s="272"/>
      <c r="E8" s="97"/>
      <c r="H8" s="97"/>
      <c r="J8" s="98"/>
    </row>
    <row r="9" spans="2:12">
      <c r="B9" s="96"/>
      <c r="C9" s="92"/>
      <c r="D9" s="93"/>
      <c r="E9" s="97"/>
      <c r="H9" s="97"/>
      <c r="J9" s="98"/>
    </row>
    <row r="10" spans="2:12" s="99" customFormat="1" ht="13.15" customHeight="1">
      <c r="B10" s="100"/>
      <c r="C10" s="101"/>
      <c r="D10" s="102" t="s">
        <v>83</v>
      </c>
      <c r="E10" s="103"/>
      <c r="F10" s="104"/>
      <c r="G10" s="104" t="s">
        <v>83</v>
      </c>
      <c r="H10" s="103"/>
      <c r="I10" s="104"/>
      <c r="J10" s="105"/>
    </row>
    <row r="11" spans="2:12" s="99" customFormat="1" ht="13.15" customHeight="1">
      <c r="B11" s="100"/>
      <c r="C11" s="101"/>
      <c r="D11" s="106" t="s">
        <v>84</v>
      </c>
      <c r="E11" s="107">
        <v>762969.76</v>
      </c>
      <c r="F11" s="104"/>
      <c r="G11" s="104"/>
      <c r="H11" s="103"/>
      <c r="I11" s="104"/>
      <c r="J11" s="105"/>
    </row>
    <row r="12" spans="2:12" s="99" customFormat="1" ht="13.15" customHeight="1">
      <c r="B12" s="100"/>
      <c r="C12" s="101"/>
      <c r="D12" s="106" t="s">
        <v>85</v>
      </c>
      <c r="E12" s="107">
        <v>197403.34</v>
      </c>
      <c r="F12" s="104"/>
      <c r="G12" s="104"/>
      <c r="H12" s="103"/>
      <c r="I12" s="104"/>
      <c r="J12" s="105"/>
    </row>
    <row r="13" spans="2:12" s="99" customFormat="1" ht="22.5">
      <c r="B13" s="100"/>
      <c r="C13" s="101"/>
      <c r="D13" s="216" t="s">
        <v>138</v>
      </c>
      <c r="E13" s="107">
        <v>17000</v>
      </c>
      <c r="F13" s="104"/>
      <c r="G13" s="104"/>
      <c r="H13" s="103"/>
      <c r="I13" s="104"/>
      <c r="J13" s="105"/>
    </row>
    <row r="14" spans="2:12" s="99" customFormat="1" ht="22.5">
      <c r="B14" s="100"/>
      <c r="C14" s="101"/>
      <c r="D14" s="216" t="s">
        <v>139</v>
      </c>
      <c r="E14" s="107">
        <v>-121400</v>
      </c>
      <c r="F14" s="104"/>
      <c r="G14" s="104"/>
      <c r="H14" s="103"/>
      <c r="I14" s="104"/>
      <c r="J14" s="105"/>
    </row>
    <row r="15" spans="2:12">
      <c r="B15" s="96"/>
      <c r="C15" s="92"/>
      <c r="D15" s="93">
        <v>1</v>
      </c>
      <c r="E15" s="107">
        <v>7043141.29</v>
      </c>
      <c r="F15" s="108"/>
      <c r="G15" s="73">
        <v>1</v>
      </c>
      <c r="H15" s="107">
        <v>9901472.6999999993</v>
      </c>
      <c r="I15" s="108"/>
      <c r="J15" s="109"/>
    </row>
    <row r="16" spans="2:12">
      <c r="B16" s="96"/>
      <c r="C16" s="92"/>
      <c r="D16" s="93">
        <v>2</v>
      </c>
      <c r="E16" s="107">
        <v>897539.66</v>
      </c>
      <c r="F16" s="108"/>
      <c r="G16" s="73">
        <v>4</v>
      </c>
      <c r="H16" s="107">
        <v>101388.82</v>
      </c>
      <c r="I16" s="108"/>
      <c r="J16" s="109"/>
    </row>
    <row r="17" spans="2:10">
      <c r="B17" s="96"/>
      <c r="C17" s="92"/>
      <c r="D17" s="93">
        <v>3</v>
      </c>
      <c r="E17" s="110">
        <v>2591620.2000000002</v>
      </c>
      <c r="F17" s="111"/>
      <c r="G17" s="217" t="s">
        <v>140</v>
      </c>
      <c r="H17" s="113">
        <v>201859.76</v>
      </c>
      <c r="I17" s="111"/>
      <c r="J17" s="114"/>
    </row>
    <row r="18" spans="2:10" s="115" customFormat="1" ht="13.15" customHeight="1" thickBot="1">
      <c r="B18" s="116"/>
      <c r="C18" s="117"/>
      <c r="D18" s="118" t="s">
        <v>1</v>
      </c>
      <c r="E18" s="119">
        <f>SUM(E11:E17)</f>
        <v>11388274.25</v>
      </c>
      <c r="F18" s="120"/>
      <c r="G18" s="121" t="s">
        <v>1</v>
      </c>
      <c r="H18" s="119">
        <f>SUM(H15:H17)</f>
        <v>10204721.279999999</v>
      </c>
      <c r="I18" s="120"/>
      <c r="J18" s="122">
        <f>E18-H18</f>
        <v>1183552.9700000007</v>
      </c>
    </row>
    <row r="19" spans="2:10" s="115" customFormat="1" ht="13.15" customHeight="1" thickTop="1">
      <c r="B19" s="123"/>
      <c r="C19" s="124"/>
      <c r="D19" s="125"/>
      <c r="E19" s="126"/>
      <c r="F19" s="127"/>
      <c r="G19" s="128"/>
      <c r="H19" s="126"/>
      <c r="I19" s="127"/>
      <c r="J19" s="129"/>
    </row>
    <row r="20" spans="2:10" s="130" customFormat="1">
      <c r="B20" s="131"/>
      <c r="C20" s="132"/>
      <c r="D20" s="125"/>
      <c r="E20" s="133"/>
      <c r="H20" s="133"/>
      <c r="I20" s="134"/>
      <c r="J20" s="135"/>
    </row>
    <row r="21" spans="2:10">
      <c r="B21" s="96"/>
      <c r="C21" s="92"/>
      <c r="D21" s="93"/>
      <c r="E21" s="97"/>
      <c r="H21" s="97"/>
      <c r="J21" s="135"/>
    </row>
    <row r="22" spans="2:10">
      <c r="B22" s="96">
        <v>2</v>
      </c>
      <c r="C22" s="270" t="s">
        <v>86</v>
      </c>
      <c r="D22" s="270"/>
      <c r="E22" s="97"/>
      <c r="H22" s="97" t="s">
        <v>11</v>
      </c>
      <c r="J22" s="98"/>
    </row>
    <row r="23" spans="2:10">
      <c r="B23" s="96"/>
      <c r="C23" s="92"/>
      <c r="D23" s="93"/>
      <c r="E23" s="97"/>
      <c r="H23" s="97"/>
      <c r="J23" s="98"/>
    </row>
    <row r="24" spans="2:10" s="99" customFormat="1" ht="13.15" customHeight="1">
      <c r="B24" s="96"/>
      <c r="C24" s="101"/>
      <c r="D24" s="102" t="s">
        <v>83</v>
      </c>
      <c r="E24" s="103"/>
      <c r="F24" s="104"/>
      <c r="G24" s="104" t="s">
        <v>83</v>
      </c>
      <c r="H24" s="103"/>
      <c r="I24" s="104"/>
      <c r="J24" s="105"/>
    </row>
    <row r="25" spans="2:10" s="99" customFormat="1" ht="14.85" customHeight="1">
      <c r="B25" s="96"/>
      <c r="C25" s="101"/>
      <c r="D25" s="106" t="s">
        <v>84</v>
      </c>
      <c r="E25" s="107">
        <v>2751750.55</v>
      </c>
      <c r="F25" s="104"/>
      <c r="G25" s="104"/>
      <c r="H25" s="103"/>
      <c r="I25" s="104"/>
      <c r="J25" s="105"/>
    </row>
    <row r="26" spans="2:10" s="99" customFormat="1" ht="14.85" customHeight="1">
      <c r="B26" s="96"/>
      <c r="C26" s="101"/>
      <c r="D26" s="106" t="s">
        <v>87</v>
      </c>
      <c r="E26" s="107">
        <v>2071596.56</v>
      </c>
      <c r="F26" s="104"/>
      <c r="G26" s="104"/>
      <c r="H26" s="103"/>
      <c r="I26" s="104"/>
      <c r="J26" s="105"/>
    </row>
    <row r="27" spans="2:10" s="99" customFormat="1" ht="22.5">
      <c r="B27" s="96"/>
      <c r="C27" s="101"/>
      <c r="D27" s="216" t="s">
        <v>138</v>
      </c>
      <c r="E27" s="107">
        <v>-17000</v>
      </c>
      <c r="F27" s="104"/>
      <c r="G27" s="104"/>
      <c r="H27" s="103"/>
      <c r="I27" s="104"/>
      <c r="J27" s="105"/>
    </row>
    <row r="28" spans="2:10" s="99" customFormat="1" ht="22.5">
      <c r="B28" s="96"/>
      <c r="C28" s="101"/>
      <c r="D28" s="216" t="s">
        <v>139</v>
      </c>
      <c r="E28" s="107">
        <v>121400</v>
      </c>
      <c r="F28" s="104"/>
      <c r="G28" s="104"/>
      <c r="H28" s="103"/>
      <c r="I28" s="104"/>
      <c r="J28" s="105"/>
    </row>
    <row r="29" spans="2:10" ht="14.85" customHeight="1">
      <c r="B29" s="96"/>
      <c r="C29" s="92"/>
      <c r="D29" s="93">
        <v>4</v>
      </c>
      <c r="E29" s="107">
        <v>1159168.1299999999</v>
      </c>
      <c r="F29" s="108"/>
      <c r="G29" s="73">
        <v>2</v>
      </c>
      <c r="H29" s="107">
        <v>2941656.03</v>
      </c>
      <c r="I29" s="108"/>
      <c r="J29" s="98"/>
    </row>
    <row r="30" spans="2:10">
      <c r="B30" s="96"/>
      <c r="C30" s="92"/>
      <c r="D30" s="93">
        <v>5</v>
      </c>
      <c r="E30" s="107">
        <v>0</v>
      </c>
      <c r="F30" s="108"/>
      <c r="G30" s="73">
        <v>3</v>
      </c>
      <c r="H30" s="107">
        <v>0</v>
      </c>
      <c r="I30" s="108"/>
      <c r="J30" s="98"/>
    </row>
    <row r="31" spans="2:10">
      <c r="B31" s="96"/>
      <c r="C31" s="136"/>
      <c r="D31" s="137">
        <v>6</v>
      </c>
      <c r="E31" s="110">
        <v>0</v>
      </c>
      <c r="F31" s="111"/>
      <c r="G31" s="217" t="s">
        <v>140</v>
      </c>
      <c r="H31" s="110">
        <v>3037098.57</v>
      </c>
      <c r="I31" s="111"/>
      <c r="J31" s="114"/>
    </row>
    <row r="32" spans="2:10" s="115" customFormat="1" ht="13.15" customHeight="1" thickBot="1">
      <c r="B32" s="96"/>
      <c r="C32" s="138"/>
      <c r="D32" s="139" t="s">
        <v>1</v>
      </c>
      <c r="E32" s="119">
        <f>SUM(E25:E31)</f>
        <v>6086915.2399999993</v>
      </c>
      <c r="F32" s="120"/>
      <c r="G32" s="121" t="s">
        <v>1</v>
      </c>
      <c r="H32" s="119">
        <f>SUM(H29:H31)</f>
        <v>5978754.5999999996</v>
      </c>
      <c r="I32" s="120"/>
      <c r="J32" s="122">
        <f>E32-H32</f>
        <v>108160.63999999966</v>
      </c>
    </row>
    <row r="33" spans="2:10" s="115" customFormat="1" ht="13.15" customHeight="1" thickTop="1">
      <c r="B33" s="140"/>
      <c r="C33" s="124"/>
      <c r="D33" s="125"/>
      <c r="E33" s="126"/>
      <c r="F33" s="127"/>
      <c r="G33" s="128"/>
      <c r="H33" s="126"/>
      <c r="I33" s="127"/>
      <c r="J33" s="109"/>
    </row>
    <row r="34" spans="2:10" s="115" customFormat="1" ht="13.15" customHeight="1">
      <c r="B34" s="96"/>
      <c r="C34" s="124"/>
      <c r="D34" s="125"/>
      <c r="E34" s="126"/>
      <c r="F34" s="127"/>
      <c r="G34" s="128"/>
      <c r="H34" s="126"/>
      <c r="I34" s="127"/>
      <c r="J34" s="109"/>
    </row>
    <row r="35" spans="2:10" s="115" customFormat="1" ht="13.15" customHeight="1">
      <c r="B35" s="96"/>
      <c r="C35" s="124"/>
      <c r="D35" s="125"/>
      <c r="E35" s="126"/>
      <c r="F35" s="127"/>
      <c r="G35" s="128"/>
      <c r="H35" s="126"/>
      <c r="I35" s="127"/>
      <c r="J35" s="129"/>
    </row>
    <row r="36" spans="2:10" s="115" customFormat="1" ht="31.5" customHeight="1">
      <c r="B36" s="96">
        <v>3</v>
      </c>
      <c r="C36" s="272" t="s">
        <v>88</v>
      </c>
      <c r="D36" s="272"/>
      <c r="E36" s="97"/>
      <c r="F36"/>
      <c r="G36"/>
      <c r="H36" s="97"/>
      <c r="I36"/>
      <c r="J36" s="98"/>
    </row>
    <row r="37" spans="2:10" s="115" customFormat="1" ht="13.15" customHeight="1">
      <c r="B37" s="96"/>
      <c r="C37" s="92"/>
      <c r="D37" s="93"/>
      <c r="E37" s="97"/>
      <c r="F37"/>
      <c r="G37"/>
      <c r="H37" s="97"/>
      <c r="I37"/>
      <c r="J37" s="98"/>
    </row>
    <row r="38" spans="2:10" s="115" customFormat="1" ht="13.15" customHeight="1">
      <c r="B38" s="96"/>
      <c r="C38" s="101"/>
      <c r="D38" s="102" t="s">
        <v>83</v>
      </c>
      <c r="E38" s="103"/>
      <c r="F38" s="104"/>
      <c r="G38" s="104" t="s">
        <v>83</v>
      </c>
      <c r="H38" s="103"/>
      <c r="I38" s="104"/>
      <c r="J38" s="105"/>
    </row>
    <row r="39" spans="2:10" s="115" customFormat="1" ht="13.15" customHeight="1">
      <c r="B39" s="96"/>
      <c r="C39" s="136"/>
      <c r="D39" s="137">
        <v>7</v>
      </c>
      <c r="E39" s="110">
        <v>0</v>
      </c>
      <c r="F39" s="111"/>
      <c r="G39" s="112">
        <v>5</v>
      </c>
      <c r="H39" s="110">
        <v>0</v>
      </c>
      <c r="I39" s="111"/>
      <c r="J39" s="114"/>
    </row>
    <row r="40" spans="2:10" s="115" customFormat="1" ht="13.15" customHeight="1" thickBot="1">
      <c r="B40" s="140"/>
      <c r="C40" s="138"/>
      <c r="D40" s="139" t="s">
        <v>1</v>
      </c>
      <c r="E40" s="119">
        <f>SUM(E39)</f>
        <v>0</v>
      </c>
      <c r="F40" s="120"/>
      <c r="G40" s="121" t="s">
        <v>1</v>
      </c>
      <c r="H40" s="119">
        <f>SUM(H39)</f>
        <v>0</v>
      </c>
      <c r="I40" s="120"/>
      <c r="J40" s="122">
        <f>E40-H40</f>
        <v>0</v>
      </c>
    </row>
    <row r="41" spans="2:10" s="115" customFormat="1" ht="13.15" customHeight="1" thickTop="1">
      <c r="B41" s="96"/>
      <c r="C41" s="124"/>
      <c r="D41" s="125"/>
      <c r="E41" s="126"/>
      <c r="F41" s="127"/>
      <c r="G41" s="128"/>
      <c r="H41" s="126"/>
      <c r="I41" s="127"/>
      <c r="J41" s="141"/>
    </row>
    <row r="42" spans="2:10">
      <c r="B42" s="96"/>
      <c r="C42" s="92"/>
      <c r="D42" s="93"/>
      <c r="E42" s="97"/>
      <c r="H42" s="97"/>
      <c r="J42" s="98"/>
    </row>
    <row r="43" spans="2:10">
      <c r="B43" s="96"/>
      <c r="C43" s="92"/>
      <c r="D43" s="93"/>
      <c r="E43" s="97"/>
      <c r="H43" s="97"/>
      <c r="J43" s="98"/>
    </row>
    <row r="44" spans="2:10">
      <c r="B44" s="96">
        <v>4</v>
      </c>
      <c r="C44" s="270" t="s">
        <v>89</v>
      </c>
      <c r="D44" s="270"/>
      <c r="E44" s="97"/>
      <c r="H44" s="97"/>
      <c r="J44" s="98"/>
    </row>
    <row r="45" spans="2:10">
      <c r="B45" s="96"/>
      <c r="C45" s="92"/>
      <c r="D45" s="93"/>
      <c r="E45" s="97"/>
      <c r="H45" s="97"/>
      <c r="J45" s="98"/>
    </row>
    <row r="46" spans="2:10" s="99" customFormat="1" ht="13.15" customHeight="1">
      <c r="B46" s="96"/>
      <c r="C46" s="101"/>
      <c r="D46" s="102" t="s">
        <v>83</v>
      </c>
      <c r="E46" s="103"/>
      <c r="F46" s="104"/>
      <c r="G46" s="104" t="s">
        <v>83</v>
      </c>
      <c r="H46" s="103"/>
      <c r="I46" s="104"/>
      <c r="J46" s="105"/>
    </row>
    <row r="47" spans="2:10">
      <c r="B47" s="96"/>
      <c r="C47" s="136"/>
      <c r="D47" s="137">
        <v>9</v>
      </c>
      <c r="E47" s="110">
        <v>1388141.63</v>
      </c>
      <c r="F47" s="111"/>
      <c r="G47" s="112">
        <v>7</v>
      </c>
      <c r="H47" s="110">
        <v>1388141.63</v>
      </c>
      <c r="I47" s="111"/>
      <c r="J47" s="114"/>
    </row>
    <row r="48" spans="2:10" s="115" customFormat="1" ht="13.15" customHeight="1" thickBot="1">
      <c r="B48" s="96"/>
      <c r="C48" s="138"/>
      <c r="D48" s="139" t="s">
        <v>1</v>
      </c>
      <c r="E48" s="119">
        <f>SUM(E47)</f>
        <v>1388141.63</v>
      </c>
      <c r="F48" s="120"/>
      <c r="G48" s="121" t="s">
        <v>1</v>
      </c>
      <c r="H48" s="119">
        <f>SUM(H47)</f>
        <v>1388141.63</v>
      </c>
      <c r="I48" s="120"/>
      <c r="J48" s="122">
        <f>E48-H48</f>
        <v>0</v>
      </c>
    </row>
    <row r="49" spans="2:12" ht="15" thickTop="1">
      <c r="B49" s="140"/>
      <c r="C49" s="92"/>
      <c r="D49" s="93"/>
      <c r="E49" s="97"/>
      <c r="H49" s="97"/>
      <c r="J49" s="98"/>
    </row>
    <row r="50" spans="2:12">
      <c r="B50" s="96"/>
      <c r="C50" s="92"/>
      <c r="D50" s="93"/>
      <c r="E50" s="97"/>
      <c r="H50" s="97"/>
      <c r="J50" s="98"/>
    </row>
    <row r="51" spans="2:12">
      <c r="B51" s="96"/>
      <c r="C51" s="92"/>
      <c r="D51" s="93"/>
      <c r="E51" s="97"/>
      <c r="H51" s="97"/>
      <c r="J51" s="98"/>
    </row>
    <row r="52" spans="2:12">
      <c r="B52" s="96">
        <v>5</v>
      </c>
      <c r="C52" s="270" t="s">
        <v>90</v>
      </c>
      <c r="D52" s="270"/>
      <c r="E52" s="97"/>
      <c r="H52" s="97"/>
      <c r="J52" s="98"/>
    </row>
    <row r="53" spans="2:12">
      <c r="B53" s="96"/>
      <c r="C53" s="92"/>
      <c r="D53" s="93"/>
      <c r="E53" s="97"/>
      <c r="H53" s="97"/>
      <c r="J53" s="98"/>
    </row>
    <row r="54" spans="2:12" s="99" customFormat="1" ht="13.15" customHeight="1">
      <c r="B54" s="96"/>
      <c r="C54" s="101"/>
      <c r="D54" s="102" t="s">
        <v>83</v>
      </c>
      <c r="E54" s="103"/>
      <c r="F54" s="104"/>
      <c r="G54" s="104" t="s">
        <v>83</v>
      </c>
      <c r="H54" s="103"/>
      <c r="I54" s="104"/>
      <c r="J54" s="105"/>
    </row>
    <row r="55" spans="2:12" s="99" customFormat="1" ht="14.85" customHeight="1">
      <c r="B55" s="96"/>
      <c r="C55" s="101"/>
      <c r="D55" s="106" t="s">
        <v>91</v>
      </c>
      <c r="E55" s="142">
        <f>E11</f>
        <v>762969.76</v>
      </c>
      <c r="F55" s="104"/>
      <c r="G55" s="104"/>
      <c r="H55" s="103"/>
      <c r="I55" s="104"/>
      <c r="J55" s="105"/>
    </row>
    <row r="56" spans="2:12" s="99" customFormat="1" ht="14.85" customHeight="1">
      <c r="B56" s="96"/>
      <c r="C56" s="101"/>
      <c r="D56" s="106" t="s">
        <v>92</v>
      </c>
      <c r="E56" s="142">
        <f>E25</f>
        <v>2751750.55</v>
      </c>
      <c r="F56" s="104"/>
      <c r="G56" s="104"/>
      <c r="H56" s="103"/>
      <c r="I56" s="104"/>
      <c r="J56" s="105"/>
    </row>
    <row r="57" spans="2:12" s="99" customFormat="1" ht="14.85" customHeight="1">
      <c r="B57" s="96"/>
      <c r="C57" s="101"/>
      <c r="D57" s="106" t="s">
        <v>85</v>
      </c>
      <c r="E57" s="142">
        <f>E12</f>
        <v>197403.34</v>
      </c>
      <c r="F57" s="104"/>
      <c r="G57" s="104"/>
      <c r="H57" s="103"/>
      <c r="I57" s="104"/>
      <c r="J57" s="105"/>
    </row>
    <row r="58" spans="2:12" s="99" customFormat="1" ht="14.85" customHeight="1">
      <c r="B58" s="96"/>
      <c r="C58" s="101"/>
      <c r="D58" s="106" t="s">
        <v>87</v>
      </c>
      <c r="E58" s="142">
        <f>E26</f>
        <v>2071596.56</v>
      </c>
      <c r="F58" s="104"/>
      <c r="G58" s="104"/>
      <c r="H58" s="103"/>
      <c r="I58" s="104"/>
      <c r="J58" s="105"/>
    </row>
    <row r="59" spans="2:12">
      <c r="B59" s="96"/>
      <c r="C59" s="92"/>
      <c r="D59" s="93">
        <v>1</v>
      </c>
      <c r="E59" s="142">
        <f>E15</f>
        <v>7043141.29</v>
      </c>
      <c r="F59" s="108"/>
      <c r="G59" s="73">
        <v>1</v>
      </c>
      <c r="H59" s="142">
        <f>H15</f>
        <v>9901472.6999999993</v>
      </c>
      <c r="I59" s="108"/>
      <c r="J59" s="98"/>
    </row>
    <row r="60" spans="2:12">
      <c r="B60" s="96"/>
      <c r="C60" s="92"/>
      <c r="D60" s="93">
        <v>2</v>
      </c>
      <c r="E60" s="142">
        <f>E16</f>
        <v>897539.66</v>
      </c>
      <c r="F60" s="108"/>
      <c r="G60" s="73">
        <v>2</v>
      </c>
      <c r="H60" s="142">
        <f>H29</f>
        <v>2941656.03</v>
      </c>
      <c r="I60" s="108"/>
      <c r="J60" s="98"/>
    </row>
    <row r="61" spans="2:12">
      <c r="B61" s="96"/>
      <c r="C61" s="92"/>
      <c r="D61" s="93">
        <v>3</v>
      </c>
      <c r="E61" s="142">
        <f>E17</f>
        <v>2591620.2000000002</v>
      </c>
      <c r="F61" s="108"/>
      <c r="G61" s="73">
        <v>3</v>
      </c>
      <c r="H61" s="142">
        <f>H30</f>
        <v>0</v>
      </c>
      <c r="I61" s="108"/>
      <c r="J61" s="98"/>
    </row>
    <row r="62" spans="2:12">
      <c r="B62" s="96"/>
      <c r="C62" s="92"/>
      <c r="D62" s="93">
        <v>4</v>
      </c>
      <c r="E62" s="142">
        <f>E29</f>
        <v>1159168.1299999999</v>
      </c>
      <c r="F62" s="108"/>
      <c r="G62" s="73">
        <v>4</v>
      </c>
      <c r="H62" s="142">
        <f>H16</f>
        <v>101388.82</v>
      </c>
      <c r="I62" s="108"/>
      <c r="J62" s="98"/>
    </row>
    <row r="63" spans="2:12">
      <c r="B63" s="96"/>
      <c r="C63" s="92"/>
      <c r="D63" s="93">
        <v>5</v>
      </c>
      <c r="E63" s="142">
        <f>E30</f>
        <v>0</v>
      </c>
      <c r="F63" s="108"/>
      <c r="G63" s="73">
        <v>5</v>
      </c>
      <c r="H63" s="142">
        <v>0</v>
      </c>
      <c r="I63" s="108"/>
      <c r="J63" s="98"/>
      <c r="L63" s="76"/>
    </row>
    <row r="64" spans="2:12">
      <c r="B64" s="96"/>
      <c r="C64" s="92"/>
      <c r="D64" s="93">
        <v>6</v>
      </c>
      <c r="E64" s="142">
        <f>E31</f>
        <v>0</v>
      </c>
      <c r="F64" s="108"/>
      <c r="G64" s="73">
        <v>7</v>
      </c>
      <c r="H64" s="142">
        <f>H47</f>
        <v>1388141.63</v>
      </c>
      <c r="I64" s="108"/>
      <c r="J64" s="98"/>
      <c r="L64" s="76"/>
    </row>
    <row r="65" spans="2:10">
      <c r="B65" s="96"/>
      <c r="C65" s="92"/>
      <c r="D65" s="93">
        <v>7</v>
      </c>
      <c r="E65" s="142">
        <v>0</v>
      </c>
      <c r="F65" s="108"/>
      <c r="G65" s="106" t="s">
        <v>141</v>
      </c>
      <c r="H65" s="143">
        <f>H17+H31</f>
        <v>3238958.33</v>
      </c>
      <c r="I65" s="144"/>
      <c r="J65" s="98"/>
    </row>
    <row r="66" spans="2:10">
      <c r="B66" s="96"/>
      <c r="C66" s="92"/>
      <c r="D66" s="93">
        <v>7</v>
      </c>
      <c r="E66" s="142">
        <f>E47</f>
        <v>1388141.63</v>
      </c>
      <c r="F66" s="108"/>
      <c r="G66" s="73"/>
      <c r="H66" s="143"/>
      <c r="I66" s="144"/>
      <c r="J66" s="98"/>
    </row>
    <row r="67" spans="2:10">
      <c r="B67" s="96"/>
      <c r="C67" s="136"/>
      <c r="D67" s="137"/>
      <c r="E67" s="113"/>
      <c r="F67" s="108"/>
      <c r="G67" s="73"/>
      <c r="H67" s="145"/>
      <c r="I67" s="144"/>
      <c r="J67" s="114"/>
    </row>
    <row r="68" spans="2:10" s="115" customFormat="1" ht="13.15" customHeight="1" thickBot="1">
      <c r="B68" s="116"/>
      <c r="C68" s="138"/>
      <c r="D68" s="139" t="s">
        <v>1</v>
      </c>
      <c r="E68" s="119">
        <f>SUM(E55:E67)</f>
        <v>18863331.119999997</v>
      </c>
      <c r="F68" s="146"/>
      <c r="G68" s="118" t="s">
        <v>1</v>
      </c>
      <c r="H68" s="147">
        <f>SUM(H59:H67)</f>
        <v>17571617.509999998</v>
      </c>
      <c r="I68" s="146"/>
      <c r="J68" s="122">
        <f>E68-H68</f>
        <v>1291713.6099999994</v>
      </c>
    </row>
    <row r="69" spans="2:10" ht="15" thickTop="1">
      <c r="B69" s="96"/>
      <c r="J69" s="148"/>
    </row>
    <row r="70" spans="2:10" ht="15" thickBot="1">
      <c r="B70" s="149"/>
      <c r="C70" s="150"/>
      <c r="D70" s="151"/>
      <c r="E70" s="150"/>
      <c r="F70" s="150"/>
      <c r="G70" s="150"/>
      <c r="H70" s="150"/>
      <c r="I70" s="150"/>
      <c r="J70" s="152"/>
    </row>
  </sheetData>
  <mergeCells count="7">
    <mergeCell ref="C52:D52"/>
    <mergeCell ref="D1:I1"/>
    <mergeCell ref="B3:J3"/>
    <mergeCell ref="C8:D8"/>
    <mergeCell ref="C22:D22"/>
    <mergeCell ref="C36:D36"/>
    <mergeCell ref="C44:D44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rowBreaks count="1" manualBreakCount="1">
    <brk id="42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Normal="100" workbookViewId="0">
      <selection activeCell="G12" sqref="G12"/>
    </sheetView>
  </sheetViews>
  <sheetFormatPr defaultRowHeight="24" customHeight="1"/>
  <cols>
    <col min="1" max="1" width="2.75" customWidth="1"/>
    <col min="2" max="2" width="33.625" customWidth="1"/>
    <col min="3" max="7" width="15.375" customWidth="1"/>
    <col min="8" max="1022" width="10.625" customWidth="1"/>
    <col min="1023" max="1023" width="9" customWidth="1"/>
  </cols>
  <sheetData>
    <row r="1" spans="2:5" ht="85.5" customHeight="1">
      <c r="B1" s="262" t="s">
        <v>111</v>
      </c>
      <c r="C1" s="262"/>
      <c r="D1" s="262"/>
      <c r="E1" s="262"/>
    </row>
    <row r="3" spans="2:5" ht="24" customHeight="1">
      <c r="B3" s="215"/>
      <c r="C3" s="218">
        <v>2020</v>
      </c>
      <c r="D3" s="218">
        <v>2021</v>
      </c>
      <c r="E3" s="218">
        <v>2022</v>
      </c>
    </row>
    <row r="4" spans="2:5" ht="24" customHeight="1">
      <c r="B4" s="215"/>
      <c r="C4" s="215"/>
      <c r="D4" s="215"/>
      <c r="E4" s="215"/>
    </row>
    <row r="5" spans="2:5" ht="24" customHeight="1">
      <c r="B5" s="215" t="s">
        <v>93</v>
      </c>
      <c r="C5" s="219">
        <v>289782.49999999994</v>
      </c>
      <c r="D5" s="219">
        <f>C10</f>
        <v>251707.78999999995</v>
      </c>
      <c r="E5" s="219">
        <f>D10</f>
        <v>772250.75</v>
      </c>
    </row>
    <row r="6" spans="2:5" ht="24" customHeight="1">
      <c r="B6" s="215" t="s">
        <v>94</v>
      </c>
      <c r="C6" s="219">
        <v>0</v>
      </c>
      <c r="D6" s="219">
        <v>611801.42000000004</v>
      </c>
      <c r="E6" s="219"/>
    </row>
    <row r="7" spans="2:5" ht="24" customHeight="1">
      <c r="B7" s="215" t="s">
        <v>95</v>
      </c>
      <c r="C7" s="219">
        <v>38074.71</v>
      </c>
      <c r="D7" s="219">
        <v>91258.46</v>
      </c>
      <c r="E7" s="219">
        <v>101388.82</v>
      </c>
    </row>
    <row r="8" spans="2:5" ht="24" customHeight="1">
      <c r="B8" s="240" t="s">
        <v>144</v>
      </c>
      <c r="C8" s="219"/>
      <c r="D8" s="219"/>
      <c r="E8" s="219"/>
    </row>
    <row r="9" spans="2:5" ht="24" customHeight="1">
      <c r="B9" s="215" t="s">
        <v>96</v>
      </c>
      <c r="C9" s="219">
        <v>0</v>
      </c>
      <c r="D9" s="219">
        <v>0</v>
      </c>
      <c r="E9" s="219">
        <v>0</v>
      </c>
    </row>
    <row r="10" spans="2:5" s="153" customFormat="1" ht="24" customHeight="1">
      <c r="B10" s="220" t="s">
        <v>97</v>
      </c>
      <c r="C10" s="221">
        <f>C5+C6-C7-C8</f>
        <v>251707.78999999995</v>
      </c>
      <c r="D10" s="221">
        <f>D5+D6-D7-D8</f>
        <v>772250.75</v>
      </c>
      <c r="E10" s="221">
        <f>E5+E6-E7-E8-E9</f>
        <v>670861.92999999993</v>
      </c>
    </row>
    <row r="11" spans="2:5" ht="24" customHeight="1">
      <c r="E11" s="241"/>
    </row>
    <row r="13" spans="2:5" ht="24" customHeight="1">
      <c r="B13" s="5"/>
    </row>
    <row r="18" spans="2:2" ht="24" customHeight="1">
      <c r="B18" t="s">
        <v>11</v>
      </c>
    </row>
  </sheetData>
  <mergeCells count="1">
    <mergeCell ref="B1:E1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H14"/>
  <sheetViews>
    <sheetView zoomScaleNormal="100" workbookViewId="0">
      <selection activeCell="G12" sqref="G12"/>
    </sheetView>
  </sheetViews>
  <sheetFormatPr defaultRowHeight="15.75"/>
  <cols>
    <col min="1" max="1" width="2.625" customWidth="1"/>
    <col min="2" max="2" width="2.875" style="1" customWidth="1"/>
    <col min="3" max="3" width="23" style="4" customWidth="1"/>
    <col min="4" max="4" width="6.25" style="1" customWidth="1"/>
    <col min="5" max="5" width="23.625" style="31" customWidth="1"/>
    <col min="6" max="6" width="15.375" style="5" customWidth="1"/>
    <col min="7" max="1021" width="9.5" style="3" customWidth="1"/>
    <col min="1022" max="1022" width="9" style="3" customWidth="1"/>
    <col min="1023" max="1023" width="9" customWidth="1"/>
  </cols>
  <sheetData>
    <row r="1" spans="1:9" ht="86.25" customHeight="1">
      <c r="C1" s="262" t="s">
        <v>99</v>
      </c>
      <c r="D1" s="262"/>
      <c r="E1" s="262"/>
      <c r="F1" s="262"/>
    </row>
    <row r="2" spans="1:9" ht="19.5" customHeight="1"/>
    <row r="3" spans="1:9" s="7" customFormat="1" ht="29.25" customHeight="1">
      <c r="A3"/>
      <c r="B3" s="263" t="s">
        <v>12</v>
      </c>
      <c r="C3" s="263"/>
      <c r="D3" s="263" t="s">
        <v>13</v>
      </c>
      <c r="E3" s="263"/>
      <c r="F3" s="6" t="s">
        <v>1</v>
      </c>
    </row>
    <row r="4" spans="1:9" s="7" customFormat="1" ht="12.75" customHeight="1">
      <c r="A4"/>
      <c r="B4" s="8"/>
      <c r="C4" s="9"/>
      <c r="D4" s="32"/>
      <c r="E4" s="33"/>
      <c r="F4" s="10">
        <v>2022</v>
      </c>
    </row>
    <row r="5" spans="1:9" customFormat="1" ht="12.75" customHeight="1">
      <c r="B5" s="11"/>
      <c r="C5" s="12"/>
      <c r="D5" s="11"/>
      <c r="E5" s="34"/>
      <c r="F5" s="10" t="s">
        <v>2</v>
      </c>
    </row>
    <row r="6" spans="1:9" customFormat="1" ht="27">
      <c r="B6" s="35">
        <v>1</v>
      </c>
      <c r="C6" s="36" t="s">
        <v>3</v>
      </c>
      <c r="D6" s="37">
        <v>10101</v>
      </c>
      <c r="E6" s="38" t="s">
        <v>14</v>
      </c>
      <c r="F6" s="24">
        <v>5850833.3399999999</v>
      </c>
      <c r="G6" s="16"/>
      <c r="H6" s="16"/>
      <c r="I6" s="16"/>
    </row>
    <row r="7" spans="1:9" customFormat="1" ht="21" customHeight="1">
      <c r="B7" s="39"/>
      <c r="C7" s="4"/>
      <c r="D7" s="40">
        <v>10104</v>
      </c>
      <c r="E7" s="38" t="s">
        <v>15</v>
      </c>
      <c r="F7" s="24">
        <v>0</v>
      </c>
      <c r="G7" s="16"/>
      <c r="H7" s="16"/>
      <c r="I7" s="16"/>
    </row>
    <row r="8" spans="1:9" customFormat="1" ht="27">
      <c r="B8" s="39"/>
      <c r="C8" s="41"/>
      <c r="D8" s="42">
        <v>10301</v>
      </c>
      <c r="E8" s="38" t="s">
        <v>16</v>
      </c>
      <c r="F8" s="24">
        <v>1192307.95</v>
      </c>
      <c r="G8" s="16"/>
      <c r="H8" s="16"/>
      <c r="I8" s="16"/>
    </row>
    <row r="9" spans="1:9" customFormat="1" ht="27">
      <c r="B9" s="39"/>
      <c r="C9" s="4"/>
      <c r="D9" s="43">
        <v>10302</v>
      </c>
      <c r="E9" s="44" t="s">
        <v>17</v>
      </c>
      <c r="F9" s="24">
        <v>0</v>
      </c>
      <c r="G9" s="16"/>
      <c r="H9" s="16"/>
      <c r="I9" s="16"/>
    </row>
    <row r="10" spans="1:9" s="29" customFormat="1" ht="21" customHeight="1">
      <c r="A10"/>
      <c r="B10" s="25"/>
      <c r="C10" s="45" t="s">
        <v>1</v>
      </c>
      <c r="D10" s="25"/>
      <c r="E10" s="46"/>
      <c r="F10" s="47">
        <f>SUM(F6:F9)</f>
        <v>7043141.29</v>
      </c>
      <c r="G10" s="28"/>
      <c r="H10" s="28"/>
      <c r="I10" s="28"/>
    </row>
    <row r="14" spans="1:9">
      <c r="C14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H17"/>
  <sheetViews>
    <sheetView zoomScaleNormal="100" workbookViewId="0">
      <selection activeCell="G12" sqref="G12"/>
    </sheetView>
  </sheetViews>
  <sheetFormatPr defaultRowHeight="15.75"/>
  <cols>
    <col min="1" max="1" width="2.25" customWidth="1"/>
    <col min="2" max="2" width="3.25" style="1" customWidth="1"/>
    <col min="3" max="3" width="20.5" style="4" customWidth="1"/>
    <col min="4" max="4" width="6.25" style="1" customWidth="1"/>
    <col min="5" max="5" width="26.875" style="31" customWidth="1"/>
    <col min="6" max="6" width="15.375" style="5" customWidth="1"/>
    <col min="7" max="1022" width="9.5" style="3" customWidth="1"/>
    <col min="1023" max="1023" width="9" customWidth="1"/>
  </cols>
  <sheetData>
    <row r="1" spans="2:1022" ht="90" customHeight="1">
      <c r="C1" s="262" t="s">
        <v>100</v>
      </c>
      <c r="D1" s="262"/>
      <c r="E1" s="262"/>
      <c r="F1" s="262"/>
    </row>
    <row r="2" spans="2:1022" ht="20.25" customHeight="1">
      <c r="C2" s="2"/>
      <c r="D2" s="2"/>
      <c r="E2" s="2"/>
      <c r="F2" s="2"/>
    </row>
    <row r="3" spans="2:1022" ht="29.25" customHeight="1">
      <c r="B3" s="263" t="s">
        <v>18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5.75" customHeight="1">
      <c r="B4" s="8"/>
      <c r="C4" s="9"/>
      <c r="D4" s="32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3.5" customHeight="1">
      <c r="B5" s="11"/>
      <c r="C5" s="12"/>
      <c r="D5" s="11"/>
      <c r="E5" s="34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27">
      <c r="B6" s="35">
        <v>2</v>
      </c>
      <c r="C6" s="48" t="s">
        <v>4</v>
      </c>
      <c r="D6" s="49">
        <v>20101</v>
      </c>
      <c r="E6" s="38" t="s">
        <v>19</v>
      </c>
      <c r="F6" s="15">
        <v>799317.52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1" customHeight="1">
      <c r="B7" s="39"/>
      <c r="C7"/>
      <c r="D7" s="50">
        <v>20102</v>
      </c>
      <c r="E7" s="38" t="s">
        <v>20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21" customHeight="1">
      <c r="B8" s="39"/>
      <c r="D8" s="51">
        <v>20103</v>
      </c>
      <c r="E8" s="38" t="s">
        <v>21</v>
      </c>
      <c r="F8" s="15">
        <v>98222.14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7">
      <c r="B9" s="39"/>
      <c r="D9" s="52">
        <v>20104</v>
      </c>
      <c r="E9" s="38" t="s">
        <v>22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7">
      <c r="B10" s="39"/>
      <c r="D10" s="53">
        <v>20105</v>
      </c>
      <c r="E10" s="44" t="s">
        <v>23</v>
      </c>
      <c r="F10" s="24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25"/>
      <c r="C11" s="45" t="s">
        <v>1</v>
      </c>
      <c r="D11" s="25"/>
      <c r="E11" s="54"/>
      <c r="F11" s="27">
        <f>SUM(F6:F10)</f>
        <v>897539.66</v>
      </c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</row>
    <row r="17" spans="3:3">
      <c r="C17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H16"/>
  <sheetViews>
    <sheetView zoomScaleNormal="100" workbookViewId="0">
      <selection activeCell="G12" sqref="G12"/>
    </sheetView>
  </sheetViews>
  <sheetFormatPr defaultRowHeight="15.75"/>
  <cols>
    <col min="1" max="1" width="2.25" customWidth="1"/>
    <col min="2" max="2" width="5.125" style="1" customWidth="1"/>
    <col min="3" max="3" width="17.375" style="4" customWidth="1"/>
    <col min="4" max="4" width="6.25" style="1" customWidth="1"/>
    <col min="5" max="5" width="29.25" style="31" customWidth="1"/>
    <col min="6" max="6" width="15.375" style="5" customWidth="1"/>
    <col min="7" max="1022" width="9.5" style="3" customWidth="1"/>
    <col min="1023" max="1023" width="9" customWidth="1"/>
  </cols>
  <sheetData>
    <row r="1" spans="2:1022" ht="89.25" customHeight="1">
      <c r="C1" s="262" t="s">
        <v>101</v>
      </c>
      <c r="D1" s="262"/>
      <c r="E1" s="262"/>
      <c r="F1" s="262"/>
    </row>
    <row r="3" spans="2:1022" ht="29.25" customHeight="1">
      <c r="B3" s="263" t="s">
        <v>24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5.75" customHeight="1">
      <c r="B4" s="8"/>
      <c r="C4" s="9"/>
      <c r="D4" s="32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5" customHeight="1">
      <c r="B5" s="11"/>
      <c r="C5" s="12"/>
      <c r="D5" s="11"/>
      <c r="E5" s="34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27">
      <c r="B6" s="35">
        <v>3</v>
      </c>
      <c r="C6" s="48" t="s">
        <v>5</v>
      </c>
      <c r="D6" s="49">
        <v>30100</v>
      </c>
      <c r="E6" s="38" t="s">
        <v>25</v>
      </c>
      <c r="F6" s="15">
        <v>1413050.58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30.75" customHeight="1">
      <c r="B7" s="39"/>
      <c r="D7" s="40">
        <v>30200</v>
      </c>
      <c r="E7" s="38" t="s">
        <v>26</v>
      </c>
      <c r="F7" s="15">
        <v>685978.89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21" customHeight="1">
      <c r="B8" s="39"/>
      <c r="D8" s="42">
        <v>30300</v>
      </c>
      <c r="E8" s="38" t="s">
        <v>27</v>
      </c>
      <c r="F8" s="15">
        <v>2190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1" customHeight="1">
      <c r="B9" s="39"/>
      <c r="D9" s="43">
        <v>30400</v>
      </c>
      <c r="E9" s="38" t="s">
        <v>28</v>
      </c>
      <c r="F9" s="15">
        <v>174836.39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1" customHeight="1">
      <c r="B10" s="39"/>
      <c r="D10" s="53">
        <v>30500</v>
      </c>
      <c r="E10" s="44" t="s">
        <v>29</v>
      </c>
      <c r="F10" s="24">
        <v>315564.34000000003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25"/>
      <c r="C11" s="45" t="s">
        <v>1</v>
      </c>
      <c r="D11" s="25"/>
      <c r="E11" s="54"/>
      <c r="F11" s="27">
        <f>SUM(F6:F10)</f>
        <v>2591620.2000000002</v>
      </c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</row>
    <row r="16" spans="2:1022">
      <c r="C16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MH17"/>
  <sheetViews>
    <sheetView zoomScaleNormal="100" workbookViewId="0">
      <selection activeCell="G12" sqref="G12"/>
    </sheetView>
  </sheetViews>
  <sheetFormatPr defaultRowHeight="15.75"/>
  <cols>
    <col min="1" max="1" width="2.5" customWidth="1"/>
    <col min="2" max="2" width="2.75" style="1" customWidth="1"/>
    <col min="3" max="3" width="17.375" style="4" customWidth="1"/>
    <col min="4" max="4" width="6.25" style="1" customWidth="1"/>
    <col min="5" max="5" width="26.875" style="31" customWidth="1"/>
    <col min="6" max="6" width="15.375" style="5" customWidth="1"/>
    <col min="7" max="1022" width="9.5" style="3" customWidth="1"/>
    <col min="1023" max="1023" width="9" customWidth="1"/>
  </cols>
  <sheetData>
    <row r="1" spans="2:1022" ht="90" customHeight="1">
      <c r="C1" s="262" t="s">
        <v>102</v>
      </c>
      <c r="D1" s="262"/>
      <c r="E1" s="262"/>
      <c r="F1" s="262"/>
    </row>
    <row r="2" spans="2:1022" ht="12.75" customHeight="1"/>
    <row r="3" spans="2:1022" ht="29.25" customHeight="1">
      <c r="B3" s="263" t="s">
        <v>30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6.5" customHeight="1">
      <c r="B4" s="8"/>
      <c r="C4" s="9"/>
      <c r="D4" s="32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7.25" customHeight="1">
      <c r="B5" s="11"/>
      <c r="C5" s="12"/>
      <c r="D5" s="11"/>
      <c r="E5" s="34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21" customHeight="1">
      <c r="B6" s="35">
        <v>4</v>
      </c>
      <c r="C6" s="48" t="s">
        <v>6</v>
      </c>
      <c r="D6" s="49">
        <v>40100</v>
      </c>
      <c r="E6" s="38" t="s">
        <v>31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1" customHeight="1">
      <c r="B7" s="39"/>
      <c r="C7"/>
      <c r="D7" s="40">
        <v>40200</v>
      </c>
      <c r="E7" s="38" t="s">
        <v>32</v>
      </c>
      <c r="F7" s="15">
        <v>962543.3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21" customHeight="1">
      <c r="B8" s="39"/>
      <c r="D8" s="42">
        <v>40300</v>
      </c>
      <c r="E8" s="38" t="s">
        <v>33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7">
      <c r="B9" s="39"/>
      <c r="D9" s="43">
        <v>40400</v>
      </c>
      <c r="E9" s="38" t="s">
        <v>34</v>
      </c>
      <c r="F9" s="15">
        <v>11708.44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1" customHeight="1">
      <c r="B10" s="39"/>
      <c r="D10" s="53">
        <v>40500</v>
      </c>
      <c r="E10" s="44" t="s">
        <v>35</v>
      </c>
      <c r="F10" s="24">
        <v>184916.39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25"/>
      <c r="C11" s="45" t="s">
        <v>1</v>
      </c>
      <c r="D11" s="25"/>
      <c r="E11" s="54"/>
      <c r="F11" s="27">
        <f>SUM(F6:F10)</f>
        <v>1159168.1299999999</v>
      </c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</row>
    <row r="17" spans="3:3">
      <c r="C17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MH18"/>
  <sheetViews>
    <sheetView topLeftCell="A2" zoomScaleNormal="100" workbookViewId="0">
      <selection activeCell="G12" sqref="G12"/>
    </sheetView>
  </sheetViews>
  <sheetFormatPr defaultRowHeight="15.75"/>
  <cols>
    <col min="1" max="1" width="2.875" customWidth="1"/>
    <col min="2" max="2" width="5.125" style="1" customWidth="1"/>
    <col min="3" max="3" width="21.75" style="4" customWidth="1"/>
    <col min="4" max="4" width="7.125" style="4" customWidth="1"/>
    <col min="5" max="5" width="16.125" style="31" customWidth="1"/>
    <col min="6" max="6" width="15.375" style="5" customWidth="1"/>
    <col min="7" max="1022" width="9.5" style="3" customWidth="1"/>
    <col min="1023" max="1023" width="9" customWidth="1"/>
  </cols>
  <sheetData>
    <row r="1" spans="2:1022" ht="102.75" customHeight="1">
      <c r="C1" s="262" t="s">
        <v>103</v>
      </c>
      <c r="D1" s="262"/>
      <c r="E1" s="262"/>
      <c r="F1" s="262"/>
    </row>
    <row r="3" spans="2:1022" ht="29.25" customHeight="1">
      <c r="B3" s="263" t="s">
        <v>12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7.25" customHeight="1">
      <c r="B4" s="8"/>
      <c r="C4" s="9"/>
      <c r="D4" s="57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2.75" customHeight="1">
      <c r="B5" s="11"/>
      <c r="C5" s="12"/>
      <c r="D5" s="7"/>
      <c r="E5" s="34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28.5" customHeight="1">
      <c r="B6" s="35">
        <v>1</v>
      </c>
      <c r="C6" s="36" t="s">
        <v>3</v>
      </c>
      <c r="D6" s="154">
        <v>1</v>
      </c>
      <c r="E6" s="155" t="s">
        <v>164</v>
      </c>
      <c r="F6" s="15">
        <v>1909777.5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1" customHeight="1">
      <c r="B7" s="39"/>
      <c r="D7" s="156">
        <v>2</v>
      </c>
      <c r="E7" s="156" t="s">
        <v>36</v>
      </c>
      <c r="F7" s="15">
        <v>2324406.2599999998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30.75" customHeight="1">
      <c r="B8" s="39"/>
      <c r="D8" s="158">
        <v>3</v>
      </c>
      <c r="E8" s="159" t="s">
        <v>112</v>
      </c>
      <c r="F8" s="24">
        <v>5427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>
      <c r="B9" s="39"/>
      <c r="D9" s="160">
        <v>4</v>
      </c>
      <c r="E9" s="161" t="s">
        <v>113</v>
      </c>
      <c r="F9" s="24">
        <v>573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>
      <c r="B10" s="39"/>
      <c r="D10" s="162">
        <v>5</v>
      </c>
      <c r="E10" s="162" t="s">
        <v>114</v>
      </c>
      <c r="F10" s="24">
        <v>1228461.4099999999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7">
      <c r="B11" s="39"/>
      <c r="D11" s="163">
        <v>6</v>
      </c>
      <c r="E11" s="164" t="s">
        <v>115</v>
      </c>
      <c r="F11" s="24">
        <v>379155.77</v>
      </c>
      <c r="G11" s="16"/>
      <c r="H11" s="16"/>
      <c r="I11" s="1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40.5">
      <c r="B12" s="39"/>
      <c r="D12" s="157">
        <v>7</v>
      </c>
      <c r="E12" s="165" t="s">
        <v>116</v>
      </c>
      <c r="F12" s="24">
        <v>1192307.95</v>
      </c>
      <c r="G12" s="16"/>
      <c r="H12" s="16"/>
      <c r="I12" s="1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2:1022" ht="26.25" customHeight="1">
      <c r="B13" s="39"/>
      <c r="D13" s="245">
        <v>8</v>
      </c>
      <c r="E13" s="245" t="s">
        <v>145</v>
      </c>
      <c r="F13" s="242">
        <v>3032.4</v>
      </c>
      <c r="G13" s="16"/>
      <c r="H13" s="16"/>
      <c r="I13" s="1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2:1022" ht="21" customHeight="1">
      <c r="B14" s="25"/>
      <c r="C14" s="45" t="s">
        <v>1</v>
      </c>
      <c r="D14" s="58"/>
      <c r="E14" s="54"/>
      <c r="F14" s="27">
        <f>SUM(F6:F13)</f>
        <v>7043141.29</v>
      </c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</row>
    <row r="18" spans="3:4">
      <c r="C18" s="5"/>
      <c r="D18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H16"/>
  <sheetViews>
    <sheetView topLeftCell="B1" zoomScaleNormal="100" workbookViewId="0">
      <selection activeCell="G12" sqref="G12"/>
    </sheetView>
  </sheetViews>
  <sheetFormatPr defaultRowHeight="15.75"/>
  <cols>
    <col min="1" max="1" width="2.125" customWidth="1"/>
    <col min="2" max="2" width="3.625" style="1" customWidth="1"/>
    <col min="3" max="3" width="18.25" style="4" customWidth="1"/>
    <col min="4" max="4" width="7" style="4" customWidth="1"/>
    <col min="5" max="5" width="26.875" style="31" customWidth="1"/>
    <col min="6" max="6" width="15.375" style="5" customWidth="1"/>
    <col min="7" max="1022" width="9.5" style="3" customWidth="1"/>
    <col min="1023" max="1023" width="9" customWidth="1"/>
  </cols>
  <sheetData>
    <row r="1" spans="2:1022" ht="84.75" customHeight="1">
      <c r="C1" s="262" t="s">
        <v>104</v>
      </c>
      <c r="D1" s="262"/>
      <c r="E1" s="262"/>
      <c r="F1" s="262"/>
    </row>
    <row r="3" spans="2:1022" ht="29.25" customHeight="1">
      <c r="B3" s="263" t="s">
        <v>18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7.25" customHeight="1">
      <c r="B4" s="8"/>
      <c r="C4" s="9"/>
      <c r="D4" s="32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4.25" customHeight="1">
      <c r="B5" s="11"/>
      <c r="C5" s="12"/>
      <c r="D5" s="7"/>
      <c r="E5" s="34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35">
        <v>2</v>
      </c>
      <c r="C6" s="48" t="s">
        <v>4</v>
      </c>
      <c r="D6" s="166">
        <v>1</v>
      </c>
      <c r="E6" s="166" t="s">
        <v>37</v>
      </c>
      <c r="F6" s="15">
        <v>589284.64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 ht="21" customHeight="1">
      <c r="B7" s="39"/>
      <c r="C7" s="59"/>
      <c r="D7" s="167">
        <v>2</v>
      </c>
      <c r="E7" s="167" t="s">
        <v>38</v>
      </c>
      <c r="F7" s="15">
        <v>164686.26999999999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30">
      <c r="B8" s="39"/>
      <c r="C8" s="229"/>
      <c r="D8" s="168">
        <v>3</v>
      </c>
      <c r="E8" s="169" t="s">
        <v>117</v>
      </c>
      <c r="F8" s="15">
        <v>36446.61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>
      <c r="B9" s="39"/>
      <c r="C9" s="229"/>
      <c r="D9" s="273">
        <v>4</v>
      </c>
      <c r="E9" s="274" t="s">
        <v>165</v>
      </c>
      <c r="F9" s="15">
        <v>98222.14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>
      <c r="B10" s="39"/>
      <c r="D10" s="246">
        <v>5</v>
      </c>
      <c r="E10" s="247" t="s">
        <v>150</v>
      </c>
      <c r="F10" s="15">
        <v>8900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25"/>
      <c r="C11" s="45" t="s">
        <v>1</v>
      </c>
      <c r="D11" s="60"/>
      <c r="E11" s="46"/>
      <c r="F11" s="47">
        <f>SUM(F6:F10)</f>
        <v>897539.66</v>
      </c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</row>
    <row r="16" spans="2:1022">
      <c r="C16" s="5"/>
      <c r="D16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H23"/>
  <sheetViews>
    <sheetView topLeftCell="C11" zoomScaleNormal="100" workbookViewId="0">
      <selection activeCell="G12" sqref="G12"/>
    </sheetView>
  </sheetViews>
  <sheetFormatPr defaultRowHeight="15.75"/>
  <cols>
    <col min="1" max="1" width="2.75" customWidth="1"/>
    <col min="2" max="2" width="5.125" style="1" customWidth="1"/>
    <col min="3" max="3" width="15.75" style="4" customWidth="1"/>
    <col min="4" max="4" width="9.375" style="4" customWidth="1"/>
    <col min="5" max="5" width="26.875" style="31" customWidth="1"/>
    <col min="6" max="6" width="15.375" style="5" customWidth="1"/>
    <col min="7" max="1022" width="9.5" style="3" customWidth="1"/>
    <col min="1023" max="1023" width="9" customWidth="1"/>
  </cols>
  <sheetData>
    <row r="1" spans="2:1022" ht="83.25" customHeight="1">
      <c r="C1" s="262" t="s">
        <v>105</v>
      </c>
      <c r="D1" s="262"/>
      <c r="E1" s="262"/>
      <c r="F1" s="262"/>
    </row>
    <row r="3" spans="2:1022" ht="29.25" customHeight="1">
      <c r="B3" s="263" t="s">
        <v>24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7.25" customHeight="1">
      <c r="B4" s="8"/>
      <c r="C4" s="9"/>
      <c r="D4" s="61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5" customHeight="1">
      <c r="B5" s="11"/>
      <c r="C5" s="12"/>
      <c r="D5" s="55"/>
      <c r="E5" s="56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 ht="30">
      <c r="B6" s="35">
        <v>3</v>
      </c>
      <c r="C6" s="48" t="s">
        <v>5</v>
      </c>
      <c r="D6" s="166">
        <v>1</v>
      </c>
      <c r="E6" s="171" t="s">
        <v>118</v>
      </c>
      <c r="F6" s="24">
        <v>924340.87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>
      <c r="B7" s="39"/>
      <c r="D7" s="170">
        <v>2</v>
      </c>
      <c r="E7" s="170" t="s">
        <v>119</v>
      </c>
      <c r="F7" s="24">
        <v>59210.43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30">
      <c r="B8" s="39"/>
      <c r="D8" s="172">
        <v>3</v>
      </c>
      <c r="E8" s="173" t="s">
        <v>120</v>
      </c>
      <c r="F8" s="24">
        <v>244900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30">
      <c r="B9" s="39"/>
      <c r="D9" s="248">
        <v>4</v>
      </c>
      <c r="E9" s="249" t="s">
        <v>151</v>
      </c>
      <c r="F9" s="24">
        <v>151072.01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30">
      <c r="B10" s="39"/>
      <c r="D10" s="174">
        <v>5</v>
      </c>
      <c r="E10" s="175" t="s">
        <v>121</v>
      </c>
      <c r="F10" s="24">
        <v>33527.269999999997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2:1022" ht="21" customHeight="1">
      <c r="B11" s="39"/>
      <c r="D11" s="176">
        <v>6</v>
      </c>
      <c r="E11" s="176" t="s">
        <v>39</v>
      </c>
      <c r="F11" s="24">
        <v>637841.72</v>
      </c>
      <c r="G11" s="16"/>
      <c r="H11" s="16"/>
      <c r="I11" s="1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2:1022" ht="30">
      <c r="B12" s="39"/>
      <c r="D12" s="250">
        <v>7</v>
      </c>
      <c r="E12" s="251" t="s">
        <v>152</v>
      </c>
      <c r="F12" s="24">
        <v>35954</v>
      </c>
      <c r="G12" s="16"/>
      <c r="H12" s="16"/>
      <c r="I12" s="1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2:1022" ht="21" customHeight="1">
      <c r="B13" s="39"/>
      <c r="D13" s="168">
        <v>8</v>
      </c>
      <c r="E13" s="168" t="s">
        <v>122</v>
      </c>
      <c r="F13" s="24">
        <v>12183.17</v>
      </c>
      <c r="G13" s="16"/>
      <c r="H13" s="16"/>
      <c r="I13" s="1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2:1022" ht="21" customHeight="1">
      <c r="B14" s="39"/>
      <c r="D14" s="177">
        <v>9</v>
      </c>
      <c r="E14" s="177" t="s">
        <v>123</v>
      </c>
      <c r="F14" s="24">
        <v>2190</v>
      </c>
      <c r="G14" s="16"/>
      <c r="H14" s="16"/>
      <c r="I14" s="1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2:1022" ht="30">
      <c r="B15" s="39"/>
      <c r="D15" s="252">
        <v>10</v>
      </c>
      <c r="E15" s="252" t="s">
        <v>124</v>
      </c>
      <c r="F15" s="24">
        <v>174836.39</v>
      </c>
      <c r="G15" s="16"/>
      <c r="H15" s="16"/>
      <c r="I15" s="1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2:1022" ht="30">
      <c r="B16" s="39"/>
      <c r="D16" s="275">
        <v>11</v>
      </c>
      <c r="E16" s="275" t="s">
        <v>166</v>
      </c>
      <c r="F16" s="24">
        <v>4567</v>
      </c>
      <c r="G16" s="16"/>
      <c r="H16" s="16"/>
      <c r="I16" s="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2:1022" ht="21" customHeight="1">
      <c r="B17" s="39"/>
      <c r="D17" s="178">
        <v>12</v>
      </c>
      <c r="E17" s="178" t="s">
        <v>125</v>
      </c>
      <c r="F17" s="24">
        <v>262946.40999999997</v>
      </c>
      <c r="G17" s="16"/>
      <c r="H17" s="16"/>
      <c r="I17" s="1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2:1022" ht="21" customHeight="1">
      <c r="B18" s="39"/>
      <c r="D18" s="179">
        <v>13</v>
      </c>
      <c r="E18" s="179" t="s">
        <v>126</v>
      </c>
      <c r="F18" s="24">
        <v>48050.93</v>
      </c>
      <c r="G18" s="16"/>
      <c r="H18" s="16"/>
      <c r="I18" s="1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2:1022" ht="21" customHeight="1">
      <c r="B19" s="25"/>
      <c r="C19" s="45" t="s">
        <v>1</v>
      </c>
      <c r="D19" s="45"/>
      <c r="E19" s="54"/>
      <c r="F19" s="47">
        <f>SUM(F6:F18)</f>
        <v>2591620.2000000007</v>
      </c>
      <c r="G19" s="28"/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</row>
    <row r="23" spans="2:1022">
      <c r="C23" s="5"/>
      <c r="D23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H15"/>
  <sheetViews>
    <sheetView topLeftCell="C1" zoomScaleNormal="100" workbookViewId="0">
      <selection activeCell="G12" sqref="G12"/>
    </sheetView>
  </sheetViews>
  <sheetFormatPr defaultRowHeight="15.75"/>
  <cols>
    <col min="1" max="1" width="3" customWidth="1"/>
    <col min="2" max="2" width="5.125" style="1" customWidth="1"/>
    <col min="3" max="3" width="19.5" style="4" customWidth="1"/>
    <col min="4" max="4" width="7.375" style="1" customWidth="1"/>
    <col min="5" max="5" width="32.625" style="31" bestFit="1" customWidth="1"/>
    <col min="6" max="6" width="15.375" style="5" customWidth="1"/>
    <col min="7" max="1022" width="9.5" style="3" customWidth="1"/>
    <col min="1023" max="1023" width="9" customWidth="1"/>
  </cols>
  <sheetData>
    <row r="1" spans="2:1022" ht="90" customHeight="1">
      <c r="C1" s="262" t="s">
        <v>106</v>
      </c>
      <c r="D1" s="262"/>
      <c r="E1" s="262"/>
      <c r="F1" s="262"/>
    </row>
    <row r="3" spans="2:1022" ht="29.25" customHeight="1">
      <c r="B3" s="263" t="s">
        <v>40</v>
      </c>
      <c r="C3" s="263"/>
      <c r="D3" s="263" t="s">
        <v>13</v>
      </c>
      <c r="E3" s="26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2:1022" ht="16.5" customHeight="1">
      <c r="B4" s="8"/>
      <c r="C4" s="57"/>
      <c r="D4" s="32"/>
      <c r="E4" s="33"/>
      <c r="F4" s="10"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2:1022" ht="14.25" customHeight="1">
      <c r="B5" s="11"/>
      <c r="C5" s="12"/>
      <c r="D5" s="62"/>
      <c r="E5" s="34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2:1022">
      <c r="B6" s="35"/>
      <c r="C6" s="48"/>
      <c r="D6" s="180">
        <v>1</v>
      </c>
      <c r="E6" s="180" t="s">
        <v>146</v>
      </c>
      <c r="F6" s="15">
        <v>962543.3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2:1022">
      <c r="B7" s="39"/>
      <c r="D7" s="181">
        <v>2</v>
      </c>
      <c r="E7" s="181" t="s">
        <v>127</v>
      </c>
      <c r="F7" s="15">
        <v>11708.44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2:1022" ht="21" customHeight="1">
      <c r="B8" s="39"/>
      <c r="D8" s="182">
        <v>3</v>
      </c>
      <c r="E8" s="182" t="s">
        <v>128</v>
      </c>
      <c r="F8" s="15">
        <v>158838.89000000001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2:1022" ht="21" customHeight="1">
      <c r="B9" s="39"/>
      <c r="D9" s="183">
        <v>4</v>
      </c>
      <c r="E9" s="183" t="s">
        <v>129</v>
      </c>
      <c r="F9" s="15">
        <v>26077.5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2:1022" ht="21" customHeight="1">
      <c r="B10" s="25"/>
      <c r="C10" s="45" t="s">
        <v>1</v>
      </c>
      <c r="D10" s="25"/>
      <c r="E10" s="46"/>
      <c r="F10" s="47">
        <f>SUM(F6:F9)</f>
        <v>1159168.1299999999</v>
      </c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</row>
    <row r="11" spans="2:1022">
      <c r="F11" s="63"/>
    </row>
    <row r="15" spans="2:1022">
      <c r="C15" s="5"/>
    </row>
  </sheetData>
  <mergeCells count="3">
    <mergeCell ref="C1:F1"/>
    <mergeCell ref="B3:C3"/>
    <mergeCell ref="D3:E3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11</vt:i4>
      </vt:variant>
    </vt:vector>
  </HeadingPairs>
  <TitlesOfParts>
    <vt:vector size="28" baseType="lpstr">
      <vt:lpstr>entrata_-_titoli</vt:lpstr>
      <vt:lpstr>entrate_tributarie_-_categorie</vt:lpstr>
      <vt:lpstr>entrate_da_trasferimenti_corren</vt:lpstr>
      <vt:lpstr>entrate_extratributarie_-_categ</vt:lpstr>
      <vt:lpstr>entrate_in_conto_capitale_-_cat</vt:lpstr>
      <vt:lpstr>principali_entrate_tributarie</vt:lpstr>
      <vt:lpstr>principali_entrate_da_trasferim</vt:lpstr>
      <vt:lpstr>principali_entrate_extratributa</vt:lpstr>
      <vt:lpstr>principali_entrate_in_conto_cap</vt:lpstr>
      <vt:lpstr>spesa_-_titoli</vt:lpstr>
      <vt:lpstr>spese_correnti_-_missioni</vt:lpstr>
      <vt:lpstr>spese_correnti_-_macroaggregati</vt:lpstr>
      <vt:lpstr>spese_in_conto_capitale_-_missi</vt:lpstr>
      <vt:lpstr>spese_in_conto_capitale_-_macro</vt:lpstr>
      <vt:lpstr>principali_spese_per_investimen</vt:lpstr>
      <vt:lpstr>equilibri_di_bilancio</vt:lpstr>
      <vt:lpstr>entità_mutui</vt:lpstr>
      <vt:lpstr>'entrate_in_conto_capitale_-_cat'!Area_stampa</vt:lpstr>
      <vt:lpstr>equilibri_di_bilancio!Area_stampa</vt:lpstr>
      <vt:lpstr>principali_entrate_da_trasferim!Area_stampa</vt:lpstr>
      <vt:lpstr>principali_entrate_extratributa!Area_stampa</vt:lpstr>
      <vt:lpstr>principali_entrate_in_conto_cap!Area_stampa</vt:lpstr>
      <vt:lpstr>principali_entrate_tributarie!Area_stampa</vt:lpstr>
      <vt:lpstr>principali_spese_per_investimen!Area_stampa</vt:lpstr>
      <vt:lpstr>'spesa_-_titoli'!Area_stampa</vt:lpstr>
      <vt:lpstr>'spese_correnti_-_macroaggregati'!Area_stampa</vt:lpstr>
      <vt:lpstr>'spese_correnti_-_missioni'!Area_stampa</vt:lpstr>
      <vt:lpstr>'spese_in_conto_capitale_-_macro'!Area_stampa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Patuelli</dc:creator>
  <cp:lastModifiedBy>Annarita Canola</cp:lastModifiedBy>
  <cp:revision>21</cp:revision>
  <cp:lastPrinted>2023-05-05T09:48:48Z</cp:lastPrinted>
  <dcterms:created xsi:type="dcterms:W3CDTF">2009-04-16T11:32:48Z</dcterms:created>
  <dcterms:modified xsi:type="dcterms:W3CDTF">2023-05-05T09:50:41Z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